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g2010\職員共有フォルダ\032生活文化部\01まちづくり協働課\01地域まちづくりG\ホームページ関係\1.11.12\"/>
    </mc:Choice>
  </mc:AlternateContent>
  <bookViews>
    <workbookView xWindow="0" yWindow="0" windowWidth="23040" windowHeight="9096"/>
  </bookViews>
  <sheets>
    <sheet name="R1.10.1" sheetId="1" r:id="rId1"/>
  </sheets>
  <calcPr calcId="162913"/>
</workbook>
</file>

<file path=xl/calcChain.xml><?xml version="1.0" encoding="utf-8"?>
<calcChain xmlns="http://schemas.openxmlformats.org/spreadsheetml/2006/main">
  <c r="I6" i="1" l="1"/>
  <c r="I7" i="1"/>
  <c r="P27" i="1" l="1"/>
  <c r="N27" i="1"/>
  <c r="L27" i="1"/>
  <c r="J27" i="1"/>
  <c r="H27" i="1"/>
  <c r="F27" i="1"/>
  <c r="E27" i="1"/>
  <c r="C27" i="1"/>
  <c r="O26" i="1"/>
  <c r="M26" i="1"/>
  <c r="K26" i="1"/>
  <c r="I26" i="1"/>
  <c r="G26" i="1"/>
  <c r="D26" i="1"/>
  <c r="O25" i="1"/>
  <c r="M25" i="1"/>
  <c r="K25" i="1"/>
  <c r="I25" i="1"/>
  <c r="G25" i="1"/>
  <c r="D25" i="1"/>
  <c r="O24" i="1"/>
  <c r="M24" i="1"/>
  <c r="K24" i="1"/>
  <c r="I24" i="1"/>
  <c r="G24" i="1"/>
  <c r="D24" i="1"/>
  <c r="O23" i="1"/>
  <c r="M23" i="1"/>
  <c r="K23" i="1"/>
  <c r="I23" i="1"/>
  <c r="G23" i="1"/>
  <c r="D23" i="1"/>
  <c r="O22" i="1"/>
  <c r="M22" i="1"/>
  <c r="K22" i="1"/>
  <c r="I22" i="1"/>
  <c r="G22" i="1"/>
  <c r="D22" i="1"/>
  <c r="O21" i="1"/>
  <c r="M21" i="1"/>
  <c r="K21" i="1"/>
  <c r="I21" i="1"/>
  <c r="G21" i="1"/>
  <c r="D21" i="1"/>
  <c r="O20" i="1"/>
  <c r="M20" i="1"/>
  <c r="K20" i="1"/>
  <c r="I20" i="1"/>
  <c r="G20" i="1"/>
  <c r="D20" i="1"/>
  <c r="O19" i="1"/>
  <c r="M19" i="1"/>
  <c r="K19" i="1"/>
  <c r="I19" i="1"/>
  <c r="G19" i="1"/>
  <c r="D19" i="1"/>
  <c r="O18" i="1"/>
  <c r="M18" i="1"/>
  <c r="K18" i="1"/>
  <c r="I18" i="1"/>
  <c r="G18" i="1"/>
  <c r="D18" i="1"/>
  <c r="O17" i="1"/>
  <c r="M17" i="1"/>
  <c r="K17" i="1"/>
  <c r="I17" i="1"/>
  <c r="G17" i="1"/>
  <c r="D17" i="1"/>
  <c r="O16" i="1"/>
  <c r="M16" i="1"/>
  <c r="K16" i="1"/>
  <c r="I16" i="1"/>
  <c r="G16" i="1"/>
  <c r="D16" i="1"/>
  <c r="O15" i="1"/>
  <c r="M15" i="1"/>
  <c r="K15" i="1"/>
  <c r="I15" i="1"/>
  <c r="G15" i="1"/>
  <c r="D15" i="1"/>
  <c r="O14" i="1"/>
  <c r="M14" i="1"/>
  <c r="K14" i="1"/>
  <c r="I14" i="1"/>
  <c r="G14" i="1"/>
  <c r="D14" i="1"/>
  <c r="O13" i="1"/>
  <c r="M13" i="1"/>
  <c r="K13" i="1"/>
  <c r="I13" i="1"/>
  <c r="G13" i="1"/>
  <c r="D13" i="1"/>
  <c r="O12" i="1"/>
  <c r="M12" i="1"/>
  <c r="K12" i="1"/>
  <c r="I12" i="1"/>
  <c r="G12" i="1"/>
  <c r="D12" i="1"/>
  <c r="O11" i="1"/>
  <c r="M11" i="1"/>
  <c r="K11" i="1"/>
  <c r="I11" i="1"/>
  <c r="G11" i="1"/>
  <c r="D11" i="1"/>
  <c r="O10" i="1"/>
  <c r="M10" i="1"/>
  <c r="K10" i="1"/>
  <c r="I10" i="1"/>
  <c r="G10" i="1"/>
  <c r="D10" i="1"/>
  <c r="O9" i="1"/>
  <c r="M9" i="1"/>
  <c r="K9" i="1"/>
  <c r="I9" i="1"/>
  <c r="G9" i="1"/>
  <c r="D9" i="1"/>
  <c r="O8" i="1"/>
  <c r="M8" i="1"/>
  <c r="K8" i="1"/>
  <c r="I8" i="1"/>
  <c r="G8" i="1"/>
  <c r="D8" i="1"/>
  <c r="O7" i="1"/>
  <c r="M7" i="1"/>
  <c r="K7" i="1"/>
  <c r="G7" i="1"/>
  <c r="D7" i="1"/>
  <c r="O6" i="1"/>
  <c r="M6" i="1"/>
  <c r="K6" i="1"/>
  <c r="G6" i="1"/>
  <c r="D6" i="1"/>
  <c r="O5" i="1"/>
  <c r="M5" i="1"/>
  <c r="M27" i="1" s="1"/>
  <c r="K5" i="1"/>
  <c r="I5" i="1"/>
  <c r="I27" i="1" s="1"/>
  <c r="G5" i="1"/>
  <c r="D5" i="1"/>
  <c r="D27" i="1" s="1"/>
  <c r="K27" i="1" l="1"/>
  <c r="G27" i="1"/>
  <c r="O27" i="1"/>
</calcChain>
</file>

<file path=xl/sharedStrings.xml><?xml version="1.0" encoding="utf-8"?>
<sst xmlns="http://schemas.openxmlformats.org/spreadsheetml/2006/main" count="43" uniqueCount="39">
  <si>
    <t>生活文化部まちづくり協働課地域まちづくりG作成</t>
    <phoneticPr fontId="2"/>
  </si>
  <si>
    <t>人口・世帯数</t>
    <rPh sb="0" eb="2">
      <t>ジンコウ</t>
    </rPh>
    <rPh sb="3" eb="6">
      <t>セタイスウ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</si>
  <si>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</si>
  <si>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</si>
  <si>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総人口</t>
    <rPh sb="0" eb="3">
      <t>ソウジンコウ</t>
    </rPh>
    <phoneticPr fontId="2"/>
  </si>
  <si>
    <t>増加率</t>
    <rPh sb="0" eb="2">
      <t>ゾウカ</t>
    </rPh>
    <rPh sb="2" eb="3">
      <t>リツ</t>
    </rPh>
    <phoneticPr fontId="2"/>
  </si>
  <si>
    <t>65歳以上</t>
    <rPh sb="2" eb="3">
      <t>サイ</t>
    </rPh>
    <rPh sb="3" eb="5">
      <t>イジョウ</t>
    </rPh>
    <phoneticPr fontId="2"/>
  </si>
  <si>
    <t>14歳以下</t>
    <rPh sb="2" eb="3">
      <t>サイ</t>
    </rPh>
    <rPh sb="3" eb="5">
      <t>イカ</t>
    </rPh>
    <phoneticPr fontId="2"/>
  </si>
  <si>
    <t>地区名</t>
    <rPh sb="0" eb="3">
      <t>チクメイ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</si>
  <si>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</si>
  <si>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</si>
  <si>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65歳以上／総人口</t>
    <rPh sb="2" eb="3">
      <t>サイ</t>
    </rPh>
    <rPh sb="3" eb="5">
      <t>イジョウ</t>
    </rPh>
    <rPh sb="6" eb="9">
      <t>ソウジンコウ</t>
    </rPh>
    <phoneticPr fontId="2"/>
  </si>
  <si>
    <t>14歳以下／総人口</t>
    <rPh sb="2" eb="3">
      <t>サイ</t>
    </rPh>
    <rPh sb="3" eb="5">
      <t>イカ</t>
    </rPh>
    <rPh sb="6" eb="9">
      <t>ソウジンコウ</t>
    </rPh>
    <phoneticPr fontId="2"/>
  </si>
  <si>
    <t>昼生地区</t>
    <rPh sb="0" eb="1">
      <t>ヒル</t>
    </rPh>
    <rPh sb="1" eb="2">
      <t>オ</t>
    </rPh>
    <rPh sb="2" eb="4">
      <t>チク</t>
    </rPh>
    <phoneticPr fontId="2"/>
  </si>
  <si>
    <t>井田川地区南</t>
    <rPh sb="0" eb="2">
      <t>イダ</t>
    </rPh>
    <rPh sb="2" eb="3">
      <t>ガワ</t>
    </rPh>
    <rPh sb="3" eb="5">
      <t>チク</t>
    </rPh>
    <rPh sb="5" eb="6">
      <t>ミナミ</t>
    </rPh>
    <phoneticPr fontId="2"/>
  </si>
  <si>
    <t>井田川地区北</t>
    <rPh sb="0" eb="2">
      <t>イダ</t>
    </rPh>
    <rPh sb="2" eb="3">
      <t>ガワ</t>
    </rPh>
    <rPh sb="3" eb="5">
      <t>チク</t>
    </rPh>
    <rPh sb="5" eb="6">
      <t>キタ</t>
    </rPh>
    <phoneticPr fontId="2"/>
  </si>
  <si>
    <t>川崎地区</t>
    <rPh sb="0" eb="2">
      <t>カワサキ</t>
    </rPh>
    <rPh sb="2" eb="4">
      <t>チク</t>
    </rPh>
    <phoneticPr fontId="2"/>
  </si>
  <si>
    <t>野登地区</t>
    <rPh sb="0" eb="1">
      <t>ノ</t>
    </rPh>
    <rPh sb="1" eb="2">
      <t>ノボリ</t>
    </rPh>
    <rPh sb="2" eb="4">
      <t>チク</t>
    </rPh>
    <phoneticPr fontId="2"/>
  </si>
  <si>
    <t>白川地区</t>
    <rPh sb="0" eb="2">
      <t>シラカワ</t>
    </rPh>
    <rPh sb="2" eb="4">
      <t>チク</t>
    </rPh>
    <phoneticPr fontId="2"/>
  </si>
  <si>
    <t>神辺地区</t>
    <rPh sb="0" eb="2">
      <t>カンベ</t>
    </rPh>
    <rPh sb="2" eb="4">
      <t>チク</t>
    </rPh>
    <phoneticPr fontId="2"/>
  </si>
  <si>
    <t>野村地区</t>
    <rPh sb="0" eb="2">
      <t>ノムラ</t>
    </rPh>
    <rPh sb="2" eb="4">
      <t>チク</t>
    </rPh>
    <phoneticPr fontId="2"/>
  </si>
  <si>
    <t>城東地区</t>
    <rPh sb="0" eb="1">
      <t>ジョウ</t>
    </rPh>
    <rPh sb="1" eb="2">
      <t>ヒガシ</t>
    </rPh>
    <rPh sb="2" eb="4">
      <t>チク</t>
    </rPh>
    <phoneticPr fontId="2"/>
  </si>
  <si>
    <t>城西地区</t>
    <rPh sb="0" eb="1">
      <t>シロ</t>
    </rPh>
    <rPh sb="1" eb="2">
      <t>ニシ</t>
    </rPh>
    <rPh sb="2" eb="4">
      <t>チク</t>
    </rPh>
    <phoneticPr fontId="2"/>
  </si>
  <si>
    <t>城北地区</t>
    <rPh sb="0" eb="1">
      <t>シロ</t>
    </rPh>
    <rPh sb="1" eb="2">
      <t>キタ</t>
    </rPh>
    <rPh sb="2" eb="4">
      <t>チク</t>
    </rPh>
    <phoneticPr fontId="2"/>
  </si>
  <si>
    <t>御幸地区</t>
    <rPh sb="0" eb="2">
      <t>ミユキ</t>
    </rPh>
    <rPh sb="2" eb="4">
      <t>チク</t>
    </rPh>
    <phoneticPr fontId="2"/>
  </si>
  <si>
    <t>本町地区</t>
    <rPh sb="0" eb="2">
      <t>ホンマチ</t>
    </rPh>
    <rPh sb="2" eb="4">
      <t>チク</t>
    </rPh>
    <phoneticPr fontId="2"/>
  </si>
  <si>
    <t>北東地区</t>
    <rPh sb="0" eb="1">
      <t>キタ</t>
    </rPh>
    <rPh sb="1" eb="2">
      <t>ヒガシ</t>
    </rPh>
    <rPh sb="2" eb="4">
      <t>チク</t>
    </rPh>
    <phoneticPr fontId="2"/>
  </si>
  <si>
    <t>東部地区</t>
    <rPh sb="0" eb="2">
      <t>トウブ</t>
    </rPh>
    <rPh sb="2" eb="4">
      <t>チク</t>
    </rPh>
    <phoneticPr fontId="2"/>
  </si>
  <si>
    <t>天神・和賀地区</t>
    <rPh sb="0" eb="2">
      <t>テンジン</t>
    </rPh>
    <rPh sb="3" eb="5">
      <t>ワガ</t>
    </rPh>
    <rPh sb="5" eb="7">
      <t>チク</t>
    </rPh>
    <phoneticPr fontId="2"/>
  </si>
  <si>
    <t>南部地区</t>
    <rPh sb="0" eb="2">
      <t>ナンブ</t>
    </rPh>
    <rPh sb="2" eb="4">
      <t>チク</t>
    </rPh>
    <phoneticPr fontId="2"/>
  </si>
  <si>
    <t>関宿</t>
    <rPh sb="0" eb="1">
      <t>セキ</t>
    </rPh>
    <rPh sb="1" eb="2">
      <t>ジュク</t>
    </rPh>
    <phoneticPr fontId="2"/>
  </si>
  <si>
    <t>関北部地区</t>
    <rPh sb="0" eb="1">
      <t>セキ</t>
    </rPh>
    <rPh sb="1" eb="3">
      <t>ホクブ</t>
    </rPh>
    <rPh sb="3" eb="5">
      <t>チク</t>
    </rPh>
    <phoneticPr fontId="2"/>
  </si>
  <si>
    <t>関南部地区</t>
    <rPh sb="0" eb="1">
      <t>セキ</t>
    </rPh>
    <rPh sb="1" eb="3">
      <t>ナンブ</t>
    </rPh>
    <rPh sb="3" eb="5">
      <t>チク</t>
    </rPh>
    <phoneticPr fontId="2"/>
  </si>
  <si>
    <t>加太地区</t>
    <rPh sb="0" eb="2">
      <t>カブト</t>
    </rPh>
    <rPh sb="2" eb="4">
      <t>チク</t>
    </rPh>
    <phoneticPr fontId="2"/>
  </si>
  <si>
    <t>坂下地区</t>
    <rPh sb="0" eb="2">
      <t>サカシタ</t>
    </rPh>
    <rPh sb="2" eb="4">
      <t>チク</t>
    </rPh>
    <phoneticPr fontId="2"/>
  </si>
  <si>
    <t>合計</t>
    <rPh sb="0" eb="2">
      <t>ゴウケイ</t>
    </rPh>
    <phoneticPr fontId="2"/>
  </si>
  <si>
    <t>同年4月
時点総人口</t>
    <rPh sb="0" eb="1">
      <t>ドウ</t>
    </rPh>
    <rPh sb="1" eb="2">
      <t>ネン</t>
    </rPh>
    <rPh sb="3" eb="4">
      <t>ガツ</t>
    </rPh>
    <rPh sb="5" eb="7">
      <t>ジテン</t>
    </rPh>
    <rPh sb="7" eb="10">
      <t>ソウジンコウ</t>
    </rPh>
    <phoneticPr fontId="2"/>
  </si>
  <si>
    <t>地区別人口・世帯数データ(令和元年１０月１日）</t>
    <rPh sb="0" eb="2">
      <t>チク</t>
    </rPh>
    <rPh sb="2" eb="3">
      <t>ベツ</t>
    </rPh>
    <rPh sb="3" eb="5">
      <t>ジンコウ</t>
    </rPh>
    <rPh sb="6" eb="9">
      <t>セタイスウ</t>
    </rPh>
    <rPh sb="13" eb="15">
      <t>レイワ</t>
    </rPh>
    <rPh sb="15" eb="17">
      <t>ガンネン</t>
    </rPh>
    <rPh sb="16" eb="17">
      <t>ネン</t>
    </rPh>
    <rPh sb="19" eb="20">
      <t>ガツ</t>
    </rPh>
    <rPh sb="21" eb="22">
      <t>ニチ</t>
    </rPh>
    <phoneticPr fontId="2"/>
  </si>
  <si>
    <t>作成日：令和元年１１月１日</t>
    <rPh sb="4" eb="6">
      <t>レイワ</t>
    </rPh>
    <rPh sb="6" eb="7">
      <t>ガン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</si>
</sst>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人&quot;"/>
    <numFmt numFmtId="177" formatCode="0.0%"/>
    <numFmt numFmtId="178" formatCode="##0&quot;人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7" fontId="7" fillId="0" borderId="13" xfId="0" applyNumberFormat="1" applyFont="1" applyBorder="1" applyAlignment="1">
      <alignment horizontal="center" vertical="center" shrinkToFit="1"/>
    </xf>
    <xf numFmtId="38" fontId="7" fillId="0" borderId="13" xfId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177" fontId="7" fillId="0" borderId="16" xfId="0" applyNumberFormat="1" applyFont="1" applyBorder="1" applyAlignment="1">
      <alignment horizontal="center" vertical="center" shrinkToFit="1"/>
    </xf>
    <xf numFmtId="38" fontId="7" fillId="0" borderId="16" xfId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7" fontId="7" fillId="0" borderId="15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38" fontId="7" fillId="0" borderId="21" xfId="1" applyFont="1" applyBorder="1" applyAlignment="1">
      <alignment horizontal="center" vertical="center" shrinkToFit="1"/>
    </xf>
    <xf numFmtId="176" fontId="7" fillId="0" borderId="22" xfId="0" applyNumberFormat="1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10" fontId="7" fillId="0" borderId="4" xfId="0" applyNumberFormat="1" applyFont="1" applyBorder="1" applyAlignment="1">
      <alignment horizontal="center" vertical="center" shrinkToFit="1"/>
    </xf>
    <xf numFmtId="177" fontId="7" fillId="0" borderId="4" xfId="0" applyNumberFormat="1" applyFont="1" applyBorder="1" applyAlignment="1">
      <alignment horizontal="center" vertical="center" shrinkToFit="1"/>
    </xf>
    <xf numFmtId="38" fontId="7" fillId="0" borderId="4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center" vertical="center" shrinkToFit="1"/>
    </xf>
    <xf numFmtId="178" fontId="0" fillId="0" borderId="0" xfId="0" applyNumberFormat="1" applyAlignment="1">
      <alignment horizontal="center" vertical="center" shrinkToFit="1"/>
    </xf>
    <xf numFmtId="177" fontId="0" fillId="0" borderId="0" xfId="0" applyNumberFormat="1" applyAlignment="1">
      <alignment horizontal="center" vertical="center" shrinkToFit="1"/>
    </xf>
    <xf numFmtId="38" fontId="0" fillId="0" borderId="0" xfId="1" applyFont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7" fillId="2" borderId="5" xfId="1" applyFont="1" applyFill="1" applyBorder="1" applyAlignment="1">
      <alignment horizontal="center" vertical="center" wrapText="1" shrinkToFit="1"/>
    </xf>
    <xf numFmtId="38" fontId="7" fillId="2" borderId="9" xfId="1" applyFont="1" applyFill="1" applyBorder="1" applyAlignment="1">
      <alignment horizontal="center" vertical="center" shrinkToFit="1"/>
    </xf>
    <xf numFmtId="38" fontId="7" fillId="2" borderId="12" xfId="1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25400</xdr:rowOff>
    </xdr:from>
    <xdr:to>
      <xdr:col>1</xdr:col>
      <xdr:colOff>1066800</xdr:colOff>
      <xdr:row>4</xdr:row>
      <xdr:rowOff>12700</xdr:rowOff>
    </xdr:to>
    <xdr:cxnSp macro="">
      <xdr:nvCxnSpPr>
        <xdr:cNvPr id="2" name="直線コネクタ 1"/>
        <xdr:cNvCxnSpPr/>
      </xdr:nvCxnSpPr>
      <xdr:spPr>
        <a:xfrm>
          <a:off x="0" y="342900"/>
          <a:ext cx="1422400" cy="5588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27" sqref="F27"/>
    </sheetView>
  </sheetViews>
  <sheetFormatPr defaultColWidth="9" defaultRowHeight="13.2" x14ac:dyDescent="0.2"/>
  <cols>
    <col min="1" max="1" width="5.109375" style="1" customWidth="1"/>
    <col min="2" max="2" width="15.77734375" style="1" customWidth="1"/>
    <col min="3" max="8" width="14.88671875" style="1" customWidth="1"/>
    <col min="9" max="10" width="12.77734375" style="1" customWidth="1"/>
    <col min="11" max="12" width="14.88671875" style="1" customWidth="1"/>
    <col min="13" max="14" width="12.77734375" style="1" customWidth="1"/>
    <col min="15" max="15" width="14.88671875" style="1" customWidth="1"/>
    <col min="16" max="16" width="12.6640625" style="34" customWidth="1"/>
    <col min="17" max="16384" width="9" style="1"/>
  </cols>
  <sheetData>
    <row r="1" spans="1:16" ht="24.75" customHeight="1" x14ac:dyDescent="0.2">
      <c r="B1" s="2" t="s">
        <v>37</v>
      </c>
      <c r="C1" s="3"/>
      <c r="D1" s="3"/>
      <c r="E1" s="3"/>
      <c r="F1" s="3"/>
      <c r="G1" s="3"/>
      <c r="H1" s="3"/>
      <c r="I1" s="4"/>
      <c r="J1" s="5"/>
      <c r="K1" s="3"/>
      <c r="M1" s="6" t="s">
        <v>0</v>
      </c>
      <c r="N1" s="7"/>
      <c r="O1" s="7"/>
      <c r="P1" s="8" t="s">
        <v>38</v>
      </c>
    </row>
    <row r="2" spans="1:16" s="9" customFormat="1" ht="16.2" x14ac:dyDescent="0.2">
      <c r="A2" s="52" t="s">
        <v>1</v>
      </c>
      <c r="B2" s="53"/>
      <c r="C2" s="35" t="s">
        <v>2</v>
      </c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6" t="s">
        <v>3</v>
      </c>
    </row>
    <row r="3" spans="1:16" s="9" customFormat="1" ht="13.5" customHeight="1" x14ac:dyDescent="0.2">
      <c r="A3" s="39"/>
      <c r="B3" s="40"/>
      <c r="C3" s="41" t="s">
        <v>4</v>
      </c>
      <c r="D3" s="42"/>
      <c r="E3" s="43"/>
      <c r="F3" s="44" t="s">
        <v>36</v>
      </c>
      <c r="G3" s="46" t="s">
        <v>5</v>
      </c>
      <c r="H3" s="41" t="s">
        <v>6</v>
      </c>
      <c r="I3" s="42"/>
      <c r="J3" s="42"/>
      <c r="K3" s="43"/>
      <c r="L3" s="41" t="s">
        <v>7</v>
      </c>
      <c r="M3" s="42"/>
      <c r="N3" s="42"/>
      <c r="O3" s="43"/>
      <c r="P3" s="37"/>
    </row>
    <row r="4" spans="1:16" s="9" customFormat="1" ht="16.2" x14ac:dyDescent="0.2">
      <c r="A4" s="48" t="s">
        <v>8</v>
      </c>
      <c r="B4" s="49"/>
      <c r="C4" s="10"/>
      <c r="D4" s="11" t="s">
        <v>9</v>
      </c>
      <c r="E4" s="11" t="s">
        <v>10</v>
      </c>
      <c r="F4" s="45"/>
      <c r="G4" s="47"/>
      <c r="H4" s="12"/>
      <c r="I4" s="11" t="s">
        <v>9</v>
      </c>
      <c r="J4" s="11" t="s">
        <v>10</v>
      </c>
      <c r="K4" s="11" t="s">
        <v>11</v>
      </c>
      <c r="L4" s="12"/>
      <c r="M4" s="11" t="s">
        <v>9</v>
      </c>
      <c r="N4" s="11" t="s">
        <v>10</v>
      </c>
      <c r="O4" s="11" t="s">
        <v>12</v>
      </c>
      <c r="P4" s="38"/>
    </row>
    <row r="5" spans="1:16" s="9" customFormat="1" ht="31.5" customHeight="1" x14ac:dyDescent="0.2">
      <c r="A5" s="50" t="s">
        <v>13</v>
      </c>
      <c r="B5" s="50"/>
      <c r="C5" s="13">
        <v>1593</v>
      </c>
      <c r="D5" s="14">
        <f t="shared" ref="D5:D26" si="0">C5-E5</f>
        <v>756</v>
      </c>
      <c r="E5" s="14">
        <v>837</v>
      </c>
      <c r="F5" s="13">
        <v>1589</v>
      </c>
      <c r="G5" s="15">
        <f t="shared" ref="G5:G27" si="1">(C5-F5)/F5</f>
        <v>2.5173064820641915E-3</v>
      </c>
      <c r="H5" s="14">
        <v>575</v>
      </c>
      <c r="I5" s="14">
        <f t="shared" ref="I5:I26" si="2">H5-J5</f>
        <v>251</v>
      </c>
      <c r="J5" s="14">
        <v>324</v>
      </c>
      <c r="K5" s="15">
        <f t="shared" ref="K5:K27" si="3">H5/C5</f>
        <v>0.36095417451349654</v>
      </c>
      <c r="L5" s="14">
        <v>147</v>
      </c>
      <c r="M5" s="14">
        <f t="shared" ref="M5:M26" si="4">L5-N5</f>
        <v>69</v>
      </c>
      <c r="N5" s="14">
        <v>78</v>
      </c>
      <c r="O5" s="15">
        <f t="shared" ref="O5:O26" si="5">L5/C5</f>
        <v>9.2278719397363471E-2</v>
      </c>
      <c r="P5" s="16">
        <v>690</v>
      </c>
    </row>
    <row r="6" spans="1:16" s="9" customFormat="1" ht="31.5" customHeight="1" x14ac:dyDescent="0.2">
      <c r="A6" s="51" t="s">
        <v>14</v>
      </c>
      <c r="B6" s="51"/>
      <c r="C6" s="17">
        <v>4881</v>
      </c>
      <c r="D6" s="18">
        <f t="shared" si="0"/>
        <v>2450</v>
      </c>
      <c r="E6" s="18">
        <v>2431</v>
      </c>
      <c r="F6" s="17">
        <v>4805</v>
      </c>
      <c r="G6" s="19">
        <f t="shared" si="1"/>
        <v>1.5816857440166494E-2</v>
      </c>
      <c r="H6" s="18">
        <v>1137</v>
      </c>
      <c r="I6" s="18">
        <f>H6-J6</f>
        <v>510</v>
      </c>
      <c r="J6" s="18">
        <v>627</v>
      </c>
      <c r="K6" s="19">
        <f t="shared" si="3"/>
        <v>0.23294406883835281</v>
      </c>
      <c r="L6" s="18">
        <v>767</v>
      </c>
      <c r="M6" s="18">
        <f t="shared" si="4"/>
        <v>376</v>
      </c>
      <c r="N6" s="18">
        <v>391</v>
      </c>
      <c r="O6" s="19">
        <f t="shared" si="5"/>
        <v>0.15713993034214299</v>
      </c>
      <c r="P6" s="20">
        <v>2138</v>
      </c>
    </row>
    <row r="7" spans="1:16" s="9" customFormat="1" ht="31.5" customHeight="1" x14ac:dyDescent="0.2">
      <c r="A7" s="51" t="s">
        <v>15</v>
      </c>
      <c r="B7" s="51"/>
      <c r="C7" s="17">
        <v>7831</v>
      </c>
      <c r="D7" s="18">
        <f t="shared" si="0"/>
        <v>3955</v>
      </c>
      <c r="E7" s="18">
        <v>3876</v>
      </c>
      <c r="F7" s="17">
        <v>7812</v>
      </c>
      <c r="G7" s="19">
        <f t="shared" si="1"/>
        <v>2.4321556579621098E-3</v>
      </c>
      <c r="H7" s="18">
        <v>1555</v>
      </c>
      <c r="I7" s="18">
        <f>H7-J7</f>
        <v>760</v>
      </c>
      <c r="J7" s="18">
        <v>795</v>
      </c>
      <c r="K7" s="19">
        <f t="shared" si="3"/>
        <v>0.19856978674498788</v>
      </c>
      <c r="L7" s="18">
        <v>1405</v>
      </c>
      <c r="M7" s="18">
        <f t="shared" si="4"/>
        <v>721</v>
      </c>
      <c r="N7" s="18">
        <v>684</v>
      </c>
      <c r="O7" s="19">
        <f t="shared" si="5"/>
        <v>0.17941514493678967</v>
      </c>
      <c r="P7" s="20">
        <v>2909</v>
      </c>
    </row>
    <row r="8" spans="1:16" s="9" customFormat="1" ht="31.5" customHeight="1" x14ac:dyDescent="0.2">
      <c r="A8" s="51" t="s">
        <v>16</v>
      </c>
      <c r="B8" s="51"/>
      <c r="C8" s="17">
        <v>6697</v>
      </c>
      <c r="D8" s="18">
        <f t="shared" si="0"/>
        <v>3436</v>
      </c>
      <c r="E8" s="18">
        <v>3261</v>
      </c>
      <c r="F8" s="17">
        <v>6653</v>
      </c>
      <c r="G8" s="19">
        <f t="shared" si="1"/>
        <v>6.6135577934766272E-3</v>
      </c>
      <c r="H8" s="18">
        <v>1389</v>
      </c>
      <c r="I8" s="18">
        <f t="shared" si="2"/>
        <v>625</v>
      </c>
      <c r="J8" s="18">
        <v>764</v>
      </c>
      <c r="K8" s="19">
        <f t="shared" si="3"/>
        <v>0.20740630132895327</v>
      </c>
      <c r="L8" s="18">
        <v>1103</v>
      </c>
      <c r="M8" s="18">
        <f t="shared" si="4"/>
        <v>565</v>
      </c>
      <c r="N8" s="18">
        <v>538</v>
      </c>
      <c r="O8" s="19">
        <f t="shared" si="5"/>
        <v>0.16470061221442436</v>
      </c>
      <c r="P8" s="20">
        <v>2884</v>
      </c>
    </row>
    <row r="9" spans="1:16" s="9" customFormat="1" ht="31.5" customHeight="1" x14ac:dyDescent="0.2">
      <c r="A9" s="54" t="s">
        <v>17</v>
      </c>
      <c r="B9" s="55"/>
      <c r="C9" s="17">
        <v>2103</v>
      </c>
      <c r="D9" s="18">
        <f t="shared" si="0"/>
        <v>1023</v>
      </c>
      <c r="E9" s="18">
        <v>1080</v>
      </c>
      <c r="F9" s="17">
        <v>2110</v>
      </c>
      <c r="G9" s="19">
        <f t="shared" si="1"/>
        <v>-3.3175355450236967E-3</v>
      </c>
      <c r="H9" s="18">
        <v>762</v>
      </c>
      <c r="I9" s="18">
        <f t="shared" si="2"/>
        <v>318</v>
      </c>
      <c r="J9" s="18">
        <v>444</v>
      </c>
      <c r="K9" s="19">
        <f t="shared" si="3"/>
        <v>0.36233951497860201</v>
      </c>
      <c r="L9" s="18">
        <v>194</v>
      </c>
      <c r="M9" s="18">
        <f t="shared" si="4"/>
        <v>102</v>
      </c>
      <c r="N9" s="18">
        <v>92</v>
      </c>
      <c r="O9" s="19">
        <f t="shared" si="5"/>
        <v>9.2249167855444597E-2</v>
      </c>
      <c r="P9" s="20">
        <v>855</v>
      </c>
    </row>
    <row r="10" spans="1:16" s="9" customFormat="1" ht="31.5" customHeight="1" x14ac:dyDescent="0.2">
      <c r="A10" s="54" t="s">
        <v>18</v>
      </c>
      <c r="B10" s="55"/>
      <c r="C10" s="17">
        <v>774</v>
      </c>
      <c r="D10" s="18">
        <f t="shared" si="0"/>
        <v>371</v>
      </c>
      <c r="E10" s="18">
        <v>403</v>
      </c>
      <c r="F10" s="17">
        <v>783</v>
      </c>
      <c r="G10" s="19">
        <f t="shared" si="1"/>
        <v>-1.1494252873563218E-2</v>
      </c>
      <c r="H10" s="18">
        <v>299</v>
      </c>
      <c r="I10" s="18">
        <f t="shared" si="2"/>
        <v>118</v>
      </c>
      <c r="J10" s="18">
        <v>181</v>
      </c>
      <c r="K10" s="19">
        <f t="shared" si="3"/>
        <v>0.3863049095607235</v>
      </c>
      <c r="L10" s="18">
        <v>82</v>
      </c>
      <c r="M10" s="18">
        <f t="shared" si="4"/>
        <v>43</v>
      </c>
      <c r="N10" s="18">
        <v>39</v>
      </c>
      <c r="O10" s="19">
        <f t="shared" si="5"/>
        <v>0.10594315245478036</v>
      </c>
      <c r="P10" s="20">
        <v>336</v>
      </c>
    </row>
    <row r="11" spans="1:16" s="9" customFormat="1" ht="31.5" customHeight="1" x14ac:dyDescent="0.2">
      <c r="A11" s="54" t="s">
        <v>19</v>
      </c>
      <c r="B11" s="55"/>
      <c r="C11" s="17">
        <v>2919</v>
      </c>
      <c r="D11" s="18">
        <f t="shared" si="0"/>
        <v>1562</v>
      </c>
      <c r="E11" s="18">
        <v>1357</v>
      </c>
      <c r="F11" s="17">
        <v>3008</v>
      </c>
      <c r="G11" s="19">
        <f t="shared" si="1"/>
        <v>-2.9587765957446808E-2</v>
      </c>
      <c r="H11" s="18">
        <v>731</v>
      </c>
      <c r="I11" s="18">
        <f t="shared" si="2"/>
        <v>334</v>
      </c>
      <c r="J11" s="18">
        <v>397</v>
      </c>
      <c r="K11" s="19">
        <f t="shared" si="3"/>
        <v>0.25042822884549504</v>
      </c>
      <c r="L11" s="18">
        <v>317</v>
      </c>
      <c r="M11" s="18">
        <f t="shared" si="4"/>
        <v>170</v>
      </c>
      <c r="N11" s="18">
        <v>147</v>
      </c>
      <c r="O11" s="19">
        <f t="shared" si="5"/>
        <v>0.10859883521754025</v>
      </c>
      <c r="P11" s="20">
        <v>1466</v>
      </c>
    </row>
    <row r="12" spans="1:16" s="9" customFormat="1" ht="31.5" customHeight="1" x14ac:dyDescent="0.2">
      <c r="A12" s="54" t="s">
        <v>20</v>
      </c>
      <c r="B12" s="55"/>
      <c r="C12" s="17">
        <v>2080</v>
      </c>
      <c r="D12" s="18">
        <f t="shared" si="0"/>
        <v>1079</v>
      </c>
      <c r="E12" s="18">
        <v>1001</v>
      </c>
      <c r="F12" s="17">
        <v>2076</v>
      </c>
      <c r="G12" s="19">
        <f t="shared" si="1"/>
        <v>1.9267822736030828E-3</v>
      </c>
      <c r="H12" s="18">
        <v>588</v>
      </c>
      <c r="I12" s="18">
        <f t="shared" si="2"/>
        <v>258</v>
      </c>
      <c r="J12" s="18">
        <v>330</v>
      </c>
      <c r="K12" s="19">
        <f t="shared" si="3"/>
        <v>0.28269230769230769</v>
      </c>
      <c r="L12" s="18">
        <v>278</v>
      </c>
      <c r="M12" s="18">
        <f t="shared" si="4"/>
        <v>143</v>
      </c>
      <c r="N12" s="18">
        <v>135</v>
      </c>
      <c r="O12" s="19">
        <f t="shared" si="5"/>
        <v>0.13365384615384615</v>
      </c>
      <c r="P12" s="20">
        <v>1011</v>
      </c>
    </row>
    <row r="13" spans="1:16" s="9" customFormat="1" ht="31.5" customHeight="1" x14ac:dyDescent="0.2">
      <c r="A13" s="54" t="s">
        <v>21</v>
      </c>
      <c r="B13" s="55"/>
      <c r="C13" s="17">
        <v>730</v>
      </c>
      <c r="D13" s="18">
        <f t="shared" si="0"/>
        <v>343</v>
      </c>
      <c r="E13" s="18">
        <v>387</v>
      </c>
      <c r="F13" s="17">
        <v>726</v>
      </c>
      <c r="G13" s="19">
        <f t="shared" si="1"/>
        <v>5.5096418732782371E-3</v>
      </c>
      <c r="H13" s="18">
        <v>219</v>
      </c>
      <c r="I13" s="18">
        <f t="shared" si="2"/>
        <v>93</v>
      </c>
      <c r="J13" s="18">
        <v>126</v>
      </c>
      <c r="K13" s="19">
        <f t="shared" si="3"/>
        <v>0.3</v>
      </c>
      <c r="L13" s="18">
        <v>104</v>
      </c>
      <c r="M13" s="18">
        <f t="shared" si="4"/>
        <v>49</v>
      </c>
      <c r="N13" s="18">
        <v>55</v>
      </c>
      <c r="O13" s="19">
        <f t="shared" si="5"/>
        <v>0.14246575342465753</v>
      </c>
      <c r="P13" s="20">
        <v>311</v>
      </c>
    </row>
    <row r="14" spans="1:16" s="9" customFormat="1" ht="31.5" customHeight="1" x14ac:dyDescent="0.2">
      <c r="A14" s="54" t="s">
        <v>22</v>
      </c>
      <c r="B14" s="55"/>
      <c r="C14" s="17">
        <v>709</v>
      </c>
      <c r="D14" s="18">
        <f t="shared" si="0"/>
        <v>334</v>
      </c>
      <c r="E14" s="18">
        <v>375</v>
      </c>
      <c r="F14" s="17">
        <v>704</v>
      </c>
      <c r="G14" s="19">
        <f t="shared" si="1"/>
        <v>7.102272727272727E-3</v>
      </c>
      <c r="H14" s="18">
        <v>273</v>
      </c>
      <c r="I14" s="18">
        <f t="shared" si="2"/>
        <v>110</v>
      </c>
      <c r="J14" s="18">
        <v>163</v>
      </c>
      <c r="K14" s="19">
        <f t="shared" si="3"/>
        <v>0.38504936530324402</v>
      </c>
      <c r="L14" s="18">
        <v>91</v>
      </c>
      <c r="M14" s="18">
        <f t="shared" si="4"/>
        <v>54</v>
      </c>
      <c r="N14" s="18">
        <v>37</v>
      </c>
      <c r="O14" s="19">
        <f t="shared" si="5"/>
        <v>0.12834978843441466</v>
      </c>
      <c r="P14" s="20">
        <v>316</v>
      </c>
    </row>
    <row r="15" spans="1:16" s="9" customFormat="1" ht="31.5" customHeight="1" x14ac:dyDescent="0.2">
      <c r="A15" s="54" t="s">
        <v>23</v>
      </c>
      <c r="B15" s="55"/>
      <c r="C15" s="17">
        <v>3806</v>
      </c>
      <c r="D15" s="18">
        <f t="shared" si="0"/>
        <v>1930</v>
      </c>
      <c r="E15" s="18">
        <v>1876</v>
      </c>
      <c r="F15" s="17">
        <v>3765</v>
      </c>
      <c r="G15" s="19">
        <f t="shared" si="1"/>
        <v>1.0889774236387782E-2</v>
      </c>
      <c r="H15" s="18">
        <v>782</v>
      </c>
      <c r="I15" s="18">
        <f t="shared" si="2"/>
        <v>346</v>
      </c>
      <c r="J15" s="18">
        <v>436</v>
      </c>
      <c r="K15" s="19">
        <f t="shared" si="3"/>
        <v>0.20546505517603783</v>
      </c>
      <c r="L15" s="18">
        <v>679</v>
      </c>
      <c r="M15" s="18">
        <f t="shared" si="4"/>
        <v>339</v>
      </c>
      <c r="N15" s="18">
        <v>340</v>
      </c>
      <c r="O15" s="19">
        <f t="shared" si="5"/>
        <v>0.17840252233315818</v>
      </c>
      <c r="P15" s="20">
        <v>1585</v>
      </c>
    </row>
    <row r="16" spans="1:16" s="9" customFormat="1" ht="31.5" customHeight="1" x14ac:dyDescent="0.2">
      <c r="A16" s="54" t="s">
        <v>24</v>
      </c>
      <c r="B16" s="55"/>
      <c r="C16" s="17">
        <v>801</v>
      </c>
      <c r="D16" s="18">
        <f t="shared" si="0"/>
        <v>396</v>
      </c>
      <c r="E16" s="18">
        <v>405</v>
      </c>
      <c r="F16" s="17">
        <v>777</v>
      </c>
      <c r="G16" s="19">
        <f t="shared" si="1"/>
        <v>3.0888030888030889E-2</v>
      </c>
      <c r="H16" s="18">
        <v>183</v>
      </c>
      <c r="I16" s="18">
        <f t="shared" si="2"/>
        <v>71</v>
      </c>
      <c r="J16" s="18">
        <v>112</v>
      </c>
      <c r="K16" s="19">
        <f t="shared" si="3"/>
        <v>0.22846441947565543</v>
      </c>
      <c r="L16" s="18">
        <v>107</v>
      </c>
      <c r="M16" s="18">
        <f t="shared" si="4"/>
        <v>60</v>
      </c>
      <c r="N16" s="18">
        <v>47</v>
      </c>
      <c r="O16" s="19">
        <f t="shared" si="5"/>
        <v>0.13358302122347065</v>
      </c>
      <c r="P16" s="20">
        <v>403</v>
      </c>
    </row>
    <row r="17" spans="1:16" s="9" customFormat="1" ht="31.5" customHeight="1" x14ac:dyDescent="0.2">
      <c r="A17" s="54" t="s">
        <v>25</v>
      </c>
      <c r="B17" s="55"/>
      <c r="C17" s="17">
        <v>1890</v>
      </c>
      <c r="D17" s="18">
        <f t="shared" si="0"/>
        <v>917</v>
      </c>
      <c r="E17" s="18">
        <v>973</v>
      </c>
      <c r="F17" s="17">
        <v>1805</v>
      </c>
      <c r="G17" s="19">
        <f t="shared" si="1"/>
        <v>4.7091412742382273E-2</v>
      </c>
      <c r="H17" s="18">
        <v>603</v>
      </c>
      <c r="I17" s="18">
        <f t="shared" si="2"/>
        <v>260</v>
      </c>
      <c r="J17" s="18">
        <v>343</v>
      </c>
      <c r="K17" s="19">
        <f t="shared" si="3"/>
        <v>0.31904761904761902</v>
      </c>
      <c r="L17" s="18">
        <v>253</v>
      </c>
      <c r="M17" s="18">
        <f t="shared" si="4"/>
        <v>123</v>
      </c>
      <c r="N17" s="18">
        <v>130</v>
      </c>
      <c r="O17" s="19">
        <f t="shared" si="5"/>
        <v>0.13386243386243385</v>
      </c>
      <c r="P17" s="20">
        <v>879</v>
      </c>
    </row>
    <row r="18" spans="1:16" s="9" customFormat="1" ht="31.5" customHeight="1" x14ac:dyDescent="0.2">
      <c r="A18" s="54" t="s">
        <v>26</v>
      </c>
      <c r="B18" s="55"/>
      <c r="C18" s="17">
        <v>1138</v>
      </c>
      <c r="D18" s="18">
        <f t="shared" si="0"/>
        <v>566</v>
      </c>
      <c r="E18" s="18">
        <v>572</v>
      </c>
      <c r="F18" s="17">
        <v>1147</v>
      </c>
      <c r="G18" s="19">
        <f t="shared" si="1"/>
        <v>-7.8465562336530077E-3</v>
      </c>
      <c r="H18" s="18">
        <v>332</v>
      </c>
      <c r="I18" s="18">
        <f t="shared" si="2"/>
        <v>144</v>
      </c>
      <c r="J18" s="18">
        <v>188</v>
      </c>
      <c r="K18" s="19">
        <f t="shared" si="3"/>
        <v>0.29173989455184535</v>
      </c>
      <c r="L18" s="18">
        <v>159</v>
      </c>
      <c r="M18" s="18">
        <f t="shared" si="4"/>
        <v>84</v>
      </c>
      <c r="N18" s="18">
        <v>75</v>
      </c>
      <c r="O18" s="19">
        <f t="shared" si="5"/>
        <v>0.13971880492091387</v>
      </c>
      <c r="P18" s="20">
        <v>485</v>
      </c>
    </row>
    <row r="19" spans="1:16" s="9" customFormat="1" ht="31.5" customHeight="1" x14ac:dyDescent="0.2">
      <c r="A19" s="54" t="s">
        <v>27</v>
      </c>
      <c r="B19" s="55"/>
      <c r="C19" s="17">
        <v>2922</v>
      </c>
      <c r="D19" s="18">
        <f t="shared" si="0"/>
        <v>1505</v>
      </c>
      <c r="E19" s="18">
        <v>1417</v>
      </c>
      <c r="F19" s="17">
        <v>2945</v>
      </c>
      <c r="G19" s="19">
        <f t="shared" si="1"/>
        <v>-7.8098471986417653E-3</v>
      </c>
      <c r="H19" s="18">
        <v>805</v>
      </c>
      <c r="I19" s="18">
        <f t="shared" si="2"/>
        <v>359</v>
      </c>
      <c r="J19" s="18">
        <v>446</v>
      </c>
      <c r="K19" s="19">
        <f t="shared" si="3"/>
        <v>0.27549623545516772</v>
      </c>
      <c r="L19" s="18">
        <v>350</v>
      </c>
      <c r="M19" s="18">
        <f t="shared" si="4"/>
        <v>195</v>
      </c>
      <c r="N19" s="18">
        <v>155</v>
      </c>
      <c r="O19" s="19">
        <f t="shared" si="5"/>
        <v>0.11978097193702943</v>
      </c>
      <c r="P19" s="20">
        <v>1350</v>
      </c>
    </row>
    <row r="20" spans="1:16" s="9" customFormat="1" ht="31.5" customHeight="1" x14ac:dyDescent="0.2">
      <c r="A20" s="54" t="s">
        <v>28</v>
      </c>
      <c r="B20" s="55"/>
      <c r="C20" s="17">
        <v>1646</v>
      </c>
      <c r="D20" s="18">
        <f t="shared" si="0"/>
        <v>810</v>
      </c>
      <c r="E20" s="18">
        <v>836</v>
      </c>
      <c r="F20" s="17">
        <v>1641</v>
      </c>
      <c r="G20" s="19">
        <f t="shared" si="1"/>
        <v>3.0469226081657527E-3</v>
      </c>
      <c r="H20" s="18">
        <v>487</v>
      </c>
      <c r="I20" s="18">
        <f t="shared" si="2"/>
        <v>223</v>
      </c>
      <c r="J20" s="18">
        <v>264</v>
      </c>
      <c r="K20" s="19">
        <f t="shared" si="3"/>
        <v>0.29586877278250306</v>
      </c>
      <c r="L20" s="18">
        <v>210</v>
      </c>
      <c r="M20" s="18">
        <f t="shared" si="4"/>
        <v>108</v>
      </c>
      <c r="N20" s="18">
        <v>102</v>
      </c>
      <c r="O20" s="19">
        <f t="shared" si="5"/>
        <v>0.12758201701093561</v>
      </c>
      <c r="P20" s="20">
        <v>724</v>
      </c>
    </row>
    <row r="21" spans="1:16" s="9" customFormat="1" ht="31.5" customHeight="1" x14ac:dyDescent="0.2">
      <c r="A21" s="54" t="s">
        <v>29</v>
      </c>
      <c r="B21" s="55"/>
      <c r="C21" s="17">
        <v>652</v>
      </c>
      <c r="D21" s="18">
        <f t="shared" si="0"/>
        <v>310</v>
      </c>
      <c r="E21" s="18">
        <v>342</v>
      </c>
      <c r="F21" s="17">
        <v>660</v>
      </c>
      <c r="G21" s="19">
        <f t="shared" si="1"/>
        <v>-1.2121212121212121E-2</v>
      </c>
      <c r="H21" s="18">
        <v>246</v>
      </c>
      <c r="I21" s="18">
        <f t="shared" si="2"/>
        <v>112</v>
      </c>
      <c r="J21" s="18">
        <v>134</v>
      </c>
      <c r="K21" s="19">
        <f t="shared" si="3"/>
        <v>0.3773006134969325</v>
      </c>
      <c r="L21" s="18">
        <v>46</v>
      </c>
      <c r="M21" s="18">
        <f t="shared" si="4"/>
        <v>18</v>
      </c>
      <c r="N21" s="18">
        <v>28</v>
      </c>
      <c r="O21" s="19">
        <f t="shared" si="5"/>
        <v>7.0552147239263799E-2</v>
      </c>
      <c r="P21" s="20">
        <v>264</v>
      </c>
    </row>
    <row r="22" spans="1:16" s="9" customFormat="1" ht="31.5" customHeight="1" x14ac:dyDescent="0.2">
      <c r="A22" s="54" t="s">
        <v>30</v>
      </c>
      <c r="B22" s="55"/>
      <c r="C22" s="17">
        <v>3219</v>
      </c>
      <c r="D22" s="18">
        <f t="shared" si="0"/>
        <v>1613</v>
      </c>
      <c r="E22" s="18">
        <v>1606</v>
      </c>
      <c r="F22" s="17">
        <v>3220</v>
      </c>
      <c r="G22" s="19">
        <f t="shared" si="1"/>
        <v>-3.1055900621118014E-4</v>
      </c>
      <c r="H22" s="18">
        <v>1116</v>
      </c>
      <c r="I22" s="18">
        <f t="shared" si="2"/>
        <v>506</v>
      </c>
      <c r="J22" s="18">
        <v>610</v>
      </c>
      <c r="K22" s="19">
        <f t="shared" si="3"/>
        <v>0.34669151910531221</v>
      </c>
      <c r="L22" s="18">
        <v>334</v>
      </c>
      <c r="M22" s="18">
        <f t="shared" si="4"/>
        <v>179</v>
      </c>
      <c r="N22" s="18">
        <v>155</v>
      </c>
      <c r="O22" s="19">
        <f t="shared" si="5"/>
        <v>0.10375893134513824</v>
      </c>
      <c r="P22" s="20">
        <v>1468</v>
      </c>
    </row>
    <row r="23" spans="1:16" s="9" customFormat="1" ht="31.5" customHeight="1" x14ac:dyDescent="0.2">
      <c r="A23" s="54" t="s">
        <v>31</v>
      </c>
      <c r="B23" s="55"/>
      <c r="C23" s="21">
        <v>1273</v>
      </c>
      <c r="D23" s="18">
        <f t="shared" si="0"/>
        <v>682</v>
      </c>
      <c r="E23" s="22">
        <v>591</v>
      </c>
      <c r="F23" s="21">
        <v>1272</v>
      </c>
      <c r="G23" s="23">
        <f t="shared" si="1"/>
        <v>7.8616352201257866E-4</v>
      </c>
      <c r="H23" s="22">
        <v>326</v>
      </c>
      <c r="I23" s="18">
        <f t="shared" si="2"/>
        <v>149</v>
      </c>
      <c r="J23" s="22">
        <v>177</v>
      </c>
      <c r="K23" s="23">
        <f t="shared" si="3"/>
        <v>0.25608798114689707</v>
      </c>
      <c r="L23" s="22">
        <v>143</v>
      </c>
      <c r="M23" s="18">
        <f t="shared" si="4"/>
        <v>86</v>
      </c>
      <c r="N23" s="22">
        <v>57</v>
      </c>
      <c r="O23" s="23">
        <f t="shared" si="5"/>
        <v>0.11233307148468186</v>
      </c>
      <c r="P23" s="20">
        <v>641</v>
      </c>
    </row>
    <row r="24" spans="1:16" s="9" customFormat="1" ht="31.5" customHeight="1" x14ac:dyDescent="0.2">
      <c r="A24" s="54" t="s">
        <v>32</v>
      </c>
      <c r="B24" s="55"/>
      <c r="C24" s="17">
        <v>873</v>
      </c>
      <c r="D24" s="18">
        <f t="shared" si="0"/>
        <v>435</v>
      </c>
      <c r="E24" s="18">
        <v>438</v>
      </c>
      <c r="F24" s="17">
        <v>889</v>
      </c>
      <c r="G24" s="19">
        <f t="shared" si="1"/>
        <v>-1.799775028121485E-2</v>
      </c>
      <c r="H24" s="18">
        <v>229</v>
      </c>
      <c r="I24" s="18">
        <f t="shared" si="2"/>
        <v>104</v>
      </c>
      <c r="J24" s="18">
        <v>125</v>
      </c>
      <c r="K24" s="19">
        <f t="shared" si="3"/>
        <v>0.26231386025200459</v>
      </c>
      <c r="L24" s="18">
        <v>100</v>
      </c>
      <c r="M24" s="18">
        <f t="shared" si="4"/>
        <v>54</v>
      </c>
      <c r="N24" s="18">
        <v>46</v>
      </c>
      <c r="O24" s="19">
        <f t="shared" si="5"/>
        <v>0.11454753722794959</v>
      </c>
      <c r="P24" s="20">
        <v>359</v>
      </c>
    </row>
    <row r="25" spans="1:16" s="9" customFormat="1" ht="31.5" customHeight="1" x14ac:dyDescent="0.2">
      <c r="A25" s="54" t="s">
        <v>33</v>
      </c>
      <c r="B25" s="55"/>
      <c r="C25" s="17">
        <v>932</v>
      </c>
      <c r="D25" s="18">
        <f t="shared" si="0"/>
        <v>423</v>
      </c>
      <c r="E25" s="18">
        <v>509</v>
      </c>
      <c r="F25" s="17">
        <v>951</v>
      </c>
      <c r="G25" s="19">
        <f t="shared" si="1"/>
        <v>-1.9978969505783387E-2</v>
      </c>
      <c r="H25" s="18">
        <v>392</v>
      </c>
      <c r="I25" s="18">
        <f t="shared" si="2"/>
        <v>175</v>
      </c>
      <c r="J25" s="18">
        <v>217</v>
      </c>
      <c r="K25" s="19">
        <f t="shared" si="3"/>
        <v>0.42060085836909872</v>
      </c>
      <c r="L25" s="18">
        <v>76</v>
      </c>
      <c r="M25" s="18">
        <f t="shared" si="4"/>
        <v>33</v>
      </c>
      <c r="N25" s="18">
        <v>43</v>
      </c>
      <c r="O25" s="19">
        <f t="shared" si="5"/>
        <v>8.15450643776824E-2</v>
      </c>
      <c r="P25" s="20">
        <v>412</v>
      </c>
    </row>
    <row r="26" spans="1:16" s="9" customFormat="1" ht="31.5" customHeight="1" x14ac:dyDescent="0.2">
      <c r="A26" s="56" t="s">
        <v>34</v>
      </c>
      <c r="B26" s="57"/>
      <c r="C26" s="17">
        <v>254</v>
      </c>
      <c r="D26" s="24">
        <f t="shared" si="0"/>
        <v>108</v>
      </c>
      <c r="E26" s="18">
        <v>146</v>
      </c>
      <c r="F26" s="17">
        <v>256</v>
      </c>
      <c r="G26" s="19">
        <f t="shared" si="1"/>
        <v>-7.8125E-3</v>
      </c>
      <c r="H26" s="18">
        <v>141</v>
      </c>
      <c r="I26" s="24">
        <f t="shared" si="2"/>
        <v>58</v>
      </c>
      <c r="J26" s="18">
        <v>83</v>
      </c>
      <c r="K26" s="19">
        <f t="shared" si="3"/>
        <v>0.55511811023622049</v>
      </c>
      <c r="L26" s="18">
        <v>15</v>
      </c>
      <c r="M26" s="24">
        <f t="shared" si="4"/>
        <v>8</v>
      </c>
      <c r="N26" s="18">
        <v>7</v>
      </c>
      <c r="O26" s="19">
        <f t="shared" si="5"/>
        <v>5.905511811023622E-2</v>
      </c>
      <c r="P26" s="25">
        <v>121</v>
      </c>
    </row>
    <row r="27" spans="1:16" s="9" customFormat="1" ht="31.5" customHeight="1" x14ac:dyDescent="0.2">
      <c r="A27" s="58" t="s">
        <v>35</v>
      </c>
      <c r="B27" s="59"/>
      <c r="C27" s="26">
        <f>SUM(C5:C26)</f>
        <v>49723</v>
      </c>
      <c r="D27" s="26">
        <f>SUM(D5:D26)</f>
        <v>25004</v>
      </c>
      <c r="E27" s="26">
        <f>SUM(E5:E26)</f>
        <v>24719</v>
      </c>
      <c r="F27" s="27">
        <f>SUM(F5:F26)</f>
        <v>49594</v>
      </c>
      <c r="G27" s="28">
        <f t="shared" si="1"/>
        <v>2.6011211033592774E-3</v>
      </c>
      <c r="H27" s="27">
        <f>SUM(H5:H26)</f>
        <v>13170</v>
      </c>
      <c r="I27" s="27">
        <f>SUM(I5:I26)</f>
        <v>5884</v>
      </c>
      <c r="J27" s="27">
        <f>SUM(J5:J26)</f>
        <v>7286</v>
      </c>
      <c r="K27" s="29">
        <f t="shared" si="3"/>
        <v>0.26486736520322585</v>
      </c>
      <c r="L27" s="27">
        <f>SUM(L5:L26)</f>
        <v>6960</v>
      </c>
      <c r="M27" s="27">
        <f>SUM(M5:M26)</f>
        <v>3579</v>
      </c>
      <c r="N27" s="27">
        <f>SUM(N5:N26)</f>
        <v>3381</v>
      </c>
      <c r="O27" s="29">
        <f>L27/C27</f>
        <v>0.13997546407095307</v>
      </c>
      <c r="P27" s="30">
        <f>SUM(P5:P26)</f>
        <v>21607</v>
      </c>
    </row>
    <row r="28" spans="1:16" ht="20.25" customHeight="1" x14ac:dyDescent="0.2">
      <c r="C28" s="31"/>
      <c r="D28" s="31"/>
      <c r="E28" s="31"/>
      <c r="F28" s="31"/>
      <c r="G28" s="31"/>
      <c r="H28" s="32"/>
      <c r="I28" s="32"/>
      <c r="J28" s="32"/>
      <c r="K28" s="33"/>
      <c r="L28" s="32"/>
      <c r="M28" s="33"/>
      <c r="N28" s="32"/>
      <c r="O28" s="33"/>
    </row>
    <row r="29" spans="1:16" ht="20.25" customHeight="1" x14ac:dyDescent="0.2">
      <c r="C29" s="31"/>
      <c r="D29" s="31"/>
      <c r="E29" s="31"/>
      <c r="F29" s="31"/>
      <c r="G29" s="31"/>
      <c r="H29" s="32"/>
      <c r="I29" s="32"/>
      <c r="J29" s="32"/>
      <c r="K29" s="33"/>
      <c r="L29" s="32"/>
      <c r="M29" s="33"/>
      <c r="N29" s="32"/>
      <c r="O29" s="33"/>
    </row>
  </sheetData>
  <mergeCells count="33">
    <mergeCell ref="A26:B26"/>
    <mergeCell ref="A27:B27"/>
    <mergeCell ref="A20:B20"/>
    <mergeCell ref="A21:B21"/>
    <mergeCell ref="A22:B22"/>
    <mergeCell ref="A23:B23"/>
    <mergeCell ref="A24:B24"/>
    <mergeCell ref="A25:B25"/>
    <mergeCell ref="A5:B5"/>
    <mergeCell ref="A6:B6"/>
    <mergeCell ref="A7:B7"/>
    <mergeCell ref="A2:B2"/>
    <mergeCell ref="A19:B19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C2:O2"/>
    <mergeCell ref="P2:P4"/>
    <mergeCell ref="A3:B3"/>
    <mergeCell ref="C3:E3"/>
    <mergeCell ref="F3:F4"/>
    <mergeCell ref="G3:G4"/>
    <mergeCell ref="H3:K3"/>
    <mergeCell ref="L3:O3"/>
    <mergeCell ref="A4:B4"/>
  </mergeCells>
  <phoneticPr fontId="2"/>
  <pageMargins left="0.78740157480314965" right="0.43307086614173229" top="0.98425196850393704" bottom="0.43307086614173229" header="0.31496062992125984" footer="0.23622047244094491"/>
  <pageSetup paperSize="9" scale="6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R1.10.1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k1430</dc:creator>
  <cp:lastModifiedBy>Administrator</cp:lastModifiedBy>
  <cp:lastPrinted>2019-11-08T01:59:57Z</cp:lastPrinted>
  <dcterms:created xsi:type="dcterms:W3CDTF">2018-04-11T23:45:32Z</dcterms:created>
  <dcterms:modified xsi:type="dcterms:W3CDTF">2019-11-15T01:17:15Z</dcterms:modified>
</cp:coreProperties>
</file>