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g2010\職員共有フォルダ\032市民文化部\01まちづくり協働課\01地域まちづくりG\★地域まちづくり協議会\03　地域まちづくり交付金関係\R7年度\１均等割・人口割\人口データ\HP\"/>
    </mc:Choice>
  </mc:AlternateContent>
  <bookViews>
    <workbookView xWindow="0" yWindow="0" windowWidth="20736" windowHeight="9096"/>
  </bookViews>
  <sheets>
    <sheet name="R6.10.1" sheetId="1" r:id="rId1"/>
  </sheets>
  <calcPr calcId="162913"/>
</workbook>
</file>

<file path=xl/calcChain.xml><?xml version="1.0" encoding="utf-8"?>
<calcChain xmlns="http://schemas.openxmlformats.org/spreadsheetml/2006/main">
  <c r="I20" i="1" l="1"/>
  <c r="I26" i="1"/>
  <c r="I25" i="1"/>
  <c r="I24" i="1"/>
  <c r="I23" i="1"/>
  <c r="I22" i="1"/>
  <c r="I21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M5" i="1" l="1"/>
  <c r="E27" i="1"/>
  <c r="L27" i="1"/>
  <c r="H27" i="1"/>
  <c r="K26" i="1" l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27" i="1" l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N27" i="1"/>
  <c r="J27" i="1"/>
  <c r="F27" i="1"/>
  <c r="C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7" i="1" l="1"/>
  <c r="G27" i="1"/>
  <c r="I27" i="1"/>
  <c r="M27" i="1"/>
</calcChain>
</file>

<file path=xl/sharedStrings.xml><?xml version="1.0" encoding="utf-8"?>
<sst xmlns="http://schemas.openxmlformats.org/spreadsheetml/2006/main" count="41" uniqueCount="37">
  <si>
    <t>人口・世帯数</t>
    <rPh sb="0" eb="2">
      <t>ジンコウ</t>
    </rPh>
    <rPh sb="3" eb="6">
      <t>セタイスウ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</si>
  <si>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</si>
  <si>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</si>
  <si>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総人口</t>
    <rPh sb="0" eb="3">
      <t>ソウジンコウ</t>
    </rPh>
    <phoneticPr fontId="2"/>
  </si>
  <si>
    <t>65歳以上</t>
    <rPh sb="2" eb="3">
      <t>サイ</t>
    </rPh>
    <rPh sb="3" eb="5">
      <t>イジョウ</t>
    </rPh>
    <phoneticPr fontId="2"/>
  </si>
  <si>
    <t>14歳以下</t>
    <rPh sb="2" eb="3">
      <t>サイ</t>
    </rPh>
    <rPh sb="3" eb="5">
      <t>イカ</t>
    </rPh>
    <phoneticPr fontId="2"/>
  </si>
  <si>
    <t>地区名</t>
    <rPh sb="0" eb="3">
      <t>チクメイ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</si>
  <si>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</si>
  <si>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</si>
  <si>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65歳以上／総人口</t>
    <rPh sb="2" eb="3">
      <t>サイ</t>
    </rPh>
    <rPh sb="3" eb="5">
      <t>イジョウ</t>
    </rPh>
    <rPh sb="6" eb="9">
      <t>ソウジンコウ</t>
    </rPh>
    <phoneticPr fontId="2"/>
  </si>
  <si>
    <t>14歳以下／総人口</t>
    <rPh sb="2" eb="3">
      <t>サイ</t>
    </rPh>
    <rPh sb="3" eb="5">
      <t>イカ</t>
    </rPh>
    <rPh sb="6" eb="9">
      <t>ソウジンコウ</t>
    </rPh>
    <phoneticPr fontId="2"/>
  </si>
  <si>
    <t>昼生地区</t>
    <rPh sb="0" eb="1">
      <t>ヒル</t>
    </rPh>
    <rPh sb="1" eb="2">
      <t>オ</t>
    </rPh>
    <rPh sb="2" eb="4">
      <t>チク</t>
    </rPh>
    <phoneticPr fontId="2"/>
  </si>
  <si>
    <t>井田川地区南</t>
    <rPh sb="0" eb="2">
      <t>イダ</t>
    </rPh>
    <rPh sb="2" eb="3">
      <t>ガワ</t>
    </rPh>
    <rPh sb="3" eb="5">
      <t>チク</t>
    </rPh>
    <rPh sb="5" eb="6">
      <t>ミナミ</t>
    </rPh>
    <phoneticPr fontId="2"/>
  </si>
  <si>
    <t>井田川地区北</t>
    <rPh sb="0" eb="2">
      <t>イダ</t>
    </rPh>
    <rPh sb="2" eb="3">
      <t>ガワ</t>
    </rPh>
    <rPh sb="3" eb="5">
      <t>チク</t>
    </rPh>
    <rPh sb="5" eb="6">
      <t>キタ</t>
    </rPh>
    <phoneticPr fontId="2"/>
  </si>
  <si>
    <t>川崎地区</t>
    <rPh sb="0" eb="2">
      <t>カワサキ</t>
    </rPh>
    <rPh sb="2" eb="4">
      <t>チク</t>
    </rPh>
    <phoneticPr fontId="2"/>
  </si>
  <si>
    <t>野登地区</t>
    <rPh sb="0" eb="1">
      <t>ノ</t>
    </rPh>
    <rPh sb="1" eb="2">
      <t>ノボリ</t>
    </rPh>
    <rPh sb="2" eb="4">
      <t>チク</t>
    </rPh>
    <phoneticPr fontId="2"/>
  </si>
  <si>
    <t>白川地区</t>
    <rPh sb="0" eb="2">
      <t>シラカワ</t>
    </rPh>
    <rPh sb="2" eb="4">
      <t>チク</t>
    </rPh>
    <phoneticPr fontId="2"/>
  </si>
  <si>
    <t>神辺地区</t>
    <rPh sb="0" eb="2">
      <t>カンベ</t>
    </rPh>
    <rPh sb="2" eb="4">
      <t>チク</t>
    </rPh>
    <phoneticPr fontId="2"/>
  </si>
  <si>
    <t>野村地区</t>
    <rPh sb="0" eb="2">
      <t>ノムラ</t>
    </rPh>
    <rPh sb="2" eb="4">
      <t>チク</t>
    </rPh>
    <phoneticPr fontId="2"/>
  </si>
  <si>
    <t>城東地区</t>
    <rPh sb="0" eb="1">
      <t>ジョウ</t>
    </rPh>
    <rPh sb="1" eb="2">
      <t>ヒガシ</t>
    </rPh>
    <rPh sb="2" eb="4">
      <t>チク</t>
    </rPh>
    <phoneticPr fontId="2"/>
  </si>
  <si>
    <t>城西地区</t>
    <rPh sb="0" eb="1">
      <t>シロ</t>
    </rPh>
    <rPh sb="1" eb="2">
      <t>ニシ</t>
    </rPh>
    <rPh sb="2" eb="4">
      <t>チク</t>
    </rPh>
    <phoneticPr fontId="2"/>
  </si>
  <si>
    <t>城北地区</t>
    <rPh sb="0" eb="1">
      <t>シロ</t>
    </rPh>
    <rPh sb="1" eb="2">
      <t>キタ</t>
    </rPh>
    <rPh sb="2" eb="4">
      <t>チク</t>
    </rPh>
    <phoneticPr fontId="2"/>
  </si>
  <si>
    <t>御幸地区</t>
    <rPh sb="0" eb="2">
      <t>ミユキ</t>
    </rPh>
    <rPh sb="2" eb="4">
      <t>チク</t>
    </rPh>
    <phoneticPr fontId="2"/>
  </si>
  <si>
    <t>本町地区</t>
    <rPh sb="0" eb="2">
      <t>ホンマチ</t>
    </rPh>
    <rPh sb="2" eb="4">
      <t>チク</t>
    </rPh>
    <phoneticPr fontId="2"/>
  </si>
  <si>
    <t>北東地区</t>
    <rPh sb="0" eb="1">
      <t>キタ</t>
    </rPh>
    <rPh sb="1" eb="2">
      <t>ヒガシ</t>
    </rPh>
    <rPh sb="2" eb="4">
      <t>チク</t>
    </rPh>
    <phoneticPr fontId="2"/>
  </si>
  <si>
    <t>東部地区</t>
    <rPh sb="0" eb="2">
      <t>トウブ</t>
    </rPh>
    <rPh sb="2" eb="4">
      <t>チク</t>
    </rPh>
    <phoneticPr fontId="2"/>
  </si>
  <si>
    <t>天神・和賀地区</t>
    <rPh sb="0" eb="2">
      <t>テンジン</t>
    </rPh>
    <rPh sb="3" eb="5">
      <t>ワガ</t>
    </rPh>
    <rPh sb="5" eb="7">
      <t>チク</t>
    </rPh>
    <phoneticPr fontId="2"/>
  </si>
  <si>
    <t>南部地区</t>
    <rPh sb="0" eb="2">
      <t>ナンブ</t>
    </rPh>
    <rPh sb="2" eb="4">
      <t>チク</t>
    </rPh>
    <phoneticPr fontId="2"/>
  </si>
  <si>
    <t>関宿</t>
    <rPh sb="0" eb="1">
      <t>セキ</t>
    </rPh>
    <rPh sb="1" eb="2">
      <t>ジュク</t>
    </rPh>
    <phoneticPr fontId="2"/>
  </si>
  <si>
    <t>関北部地区</t>
    <rPh sb="0" eb="1">
      <t>セキ</t>
    </rPh>
    <rPh sb="1" eb="3">
      <t>ホクブ</t>
    </rPh>
    <rPh sb="3" eb="5">
      <t>チク</t>
    </rPh>
    <phoneticPr fontId="2"/>
  </si>
  <si>
    <t>関南部地区</t>
    <rPh sb="0" eb="1">
      <t>セキ</t>
    </rPh>
    <rPh sb="1" eb="3">
      <t>ナンブ</t>
    </rPh>
    <rPh sb="3" eb="5">
      <t>チク</t>
    </rPh>
    <phoneticPr fontId="2"/>
  </si>
  <si>
    <t>加太地区</t>
    <rPh sb="0" eb="2">
      <t>カブト</t>
    </rPh>
    <rPh sb="2" eb="4">
      <t>チク</t>
    </rPh>
    <phoneticPr fontId="2"/>
  </si>
  <si>
    <t>坂下地区</t>
    <rPh sb="0" eb="2">
      <t>サカシタ</t>
    </rPh>
    <rPh sb="2" eb="4">
      <t>チク</t>
    </rPh>
    <phoneticPr fontId="2"/>
  </si>
  <si>
    <t>合計</t>
    <rPh sb="0" eb="2">
      <t>ゴウケイ</t>
    </rPh>
    <phoneticPr fontId="2"/>
  </si>
  <si>
    <t>作成日：令和６年１０月２１日</t>
    <rPh sb="4" eb="5">
      <t>レイ</t>
    </rPh>
    <rPh sb="5" eb="6">
      <t>ワ</t>
    </rPh>
    <phoneticPr fontId="2"/>
  </si>
  <si>
    <t>地区別人口・世帯数データ(令和６年１０月１日）</t>
    <rPh sb="0" eb="2">
      <t>チク</t>
    </rPh>
    <rPh sb="2" eb="3">
      <t>ベツ</t>
    </rPh>
    <rPh sb="3" eb="5">
      <t>ジンコウ</t>
    </rPh>
    <rPh sb="6" eb="9">
      <t>セタイスウ</t>
    </rPh>
    <rPh sb="13" eb="14">
      <t>レイ</t>
    </rPh>
    <rPh sb="14" eb="15">
      <t>ワ</t>
    </rPh>
    <rPh sb="16" eb="17">
      <t>ネン</t>
    </rPh>
    <rPh sb="19" eb="20">
      <t>ガツ</t>
    </rPh>
    <rPh sb="21" eb="22">
      <t>ニチ</t>
    </rPh>
    <phoneticPr fontId="2"/>
  </si>
  <si>
    <t>市民文化部まちづくり協働課地域まちづくりG作成</t>
    <rPh sb="0" eb="2">
      <t>シミン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</si>
</sst>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人&quot;"/>
    <numFmt numFmtId="177" formatCode="0.0%"/>
    <numFmt numFmtId="178" formatCode="##0&quot;人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176" fontId="7" fillId="0" borderId="14" xfId="0" applyNumberFormat="1" applyFont="1" applyBorder="1" applyAlignment="1">
      <alignment horizontal="center" vertical="center" shrinkToFit="1"/>
    </xf>
    <xf numFmtId="176" fontId="7" fillId="0" borderId="13" xfId="0" applyNumberFormat="1" applyFont="1" applyBorder="1" applyAlignment="1">
      <alignment horizontal="center" vertical="center" shrinkToFit="1"/>
    </xf>
    <xf numFmtId="177" fontId="7" fillId="0" borderId="13" xfId="0" applyNumberFormat="1" applyFont="1" applyBorder="1" applyAlignment="1">
      <alignment horizontal="center" vertical="center" shrinkToFit="1"/>
    </xf>
    <xf numFmtId="38" fontId="7" fillId="0" borderId="13" xfId="1" applyFont="1" applyBorder="1" applyAlignment="1">
      <alignment horizontal="center" vertical="center" shrinkToFit="1"/>
    </xf>
    <xf numFmtId="176" fontId="7" fillId="0" borderId="17" xfId="0" applyNumberFormat="1" applyFont="1" applyBorder="1" applyAlignment="1">
      <alignment horizontal="center" vertical="center" shrinkToFit="1"/>
    </xf>
    <xf numFmtId="176" fontId="7" fillId="0" borderId="16" xfId="0" applyNumberFormat="1" applyFont="1" applyBorder="1" applyAlignment="1">
      <alignment horizontal="center" vertical="center" shrinkToFit="1"/>
    </xf>
    <xf numFmtId="177" fontId="7" fillId="0" borderId="16" xfId="0" applyNumberFormat="1" applyFont="1" applyBorder="1" applyAlignment="1">
      <alignment horizontal="center" vertical="center" shrinkToFit="1"/>
    </xf>
    <xf numFmtId="38" fontId="7" fillId="0" borderId="16" xfId="1" applyFont="1" applyBorder="1" applyAlignment="1">
      <alignment horizontal="center" vertical="center" shrinkToFit="1"/>
    </xf>
    <xf numFmtId="176" fontId="7" fillId="0" borderId="19" xfId="0" applyNumberFormat="1" applyFont="1" applyBorder="1" applyAlignment="1">
      <alignment horizontal="center" vertical="center" shrinkToFit="1"/>
    </xf>
    <xf numFmtId="176" fontId="7" fillId="0" borderId="15" xfId="0" applyNumberFormat="1" applyFont="1" applyBorder="1" applyAlignment="1">
      <alignment horizontal="center" vertical="center" shrinkToFit="1"/>
    </xf>
    <xf numFmtId="177" fontId="7" fillId="0" borderId="15" xfId="0" applyNumberFormat="1" applyFont="1" applyBorder="1" applyAlignment="1">
      <alignment horizontal="center" vertical="center" shrinkToFit="1"/>
    </xf>
    <xf numFmtId="176" fontId="7" fillId="0" borderId="20" xfId="0" applyNumberFormat="1" applyFont="1" applyBorder="1" applyAlignment="1">
      <alignment horizontal="center" vertical="center" shrinkToFit="1"/>
    </xf>
    <xf numFmtId="38" fontId="7" fillId="0" borderId="21" xfId="1" applyFont="1" applyBorder="1" applyAlignment="1">
      <alignment horizontal="center" vertical="center" shrinkToFit="1"/>
    </xf>
    <xf numFmtId="176" fontId="7" fillId="0" borderId="22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177" fontId="7" fillId="0" borderId="4" xfId="0" applyNumberFormat="1" applyFont="1" applyBorder="1" applyAlignment="1">
      <alignment horizontal="center" vertical="center" shrinkToFit="1"/>
    </xf>
    <xf numFmtId="38" fontId="7" fillId="0" borderId="4" xfId="1" applyFon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8" fontId="0" fillId="0" borderId="0" xfId="0" applyNumberFormat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177" fontId="7" fillId="0" borderId="21" xfId="0" applyNumberFormat="1" applyFont="1" applyBorder="1" applyAlignment="1">
      <alignment horizontal="center" vertical="center" shrinkToFit="1"/>
    </xf>
    <xf numFmtId="177" fontId="7" fillId="0" borderId="5" xfId="0" applyNumberFormat="1" applyFont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38" fontId="7" fillId="2" borderId="5" xfId="1" applyFont="1" applyFill="1" applyBorder="1" applyAlignment="1">
      <alignment horizontal="center" vertical="center" wrapText="1" shrinkToFit="1"/>
    </xf>
    <xf numFmtId="38" fontId="7" fillId="2" borderId="9" xfId="1" applyFont="1" applyFill="1" applyBorder="1" applyAlignment="1">
      <alignment horizontal="center" vertical="center" shrinkToFit="1"/>
    </xf>
    <xf numFmtId="38" fontId="7" fillId="2" borderId="12" xfId="1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right" vertical="center" shrinkToFit="1"/>
    </xf>
    <xf numFmtId="0" fontId="5" fillId="2" borderId="3" xfId="0" applyFont="1" applyFill="1" applyBorder="1" applyAlignment="1">
      <alignment horizontal="right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12700</xdr:rowOff>
    </xdr:from>
    <xdr:to>
      <xdr:col>2</xdr:col>
      <xdr:colOff>9525</xdr:colOff>
      <xdr:row>4</xdr:row>
      <xdr:rowOff>19050</xdr:rowOff>
    </xdr:to>
    <xdr:cxnSp macro="">
      <xdr:nvCxnSpPr>
        <xdr:cNvPr id="2" name="直線コネクタ 1"/>
        <xdr:cNvCxnSpPr/>
      </xdr:nvCxnSpPr>
      <xdr:spPr>
        <a:xfrm>
          <a:off x="0" y="327025"/>
          <a:ext cx="1762125" cy="615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W13" sqref="W13"/>
    </sheetView>
  </sheetViews>
  <sheetFormatPr defaultColWidth="9" defaultRowHeight="13.2" x14ac:dyDescent="0.2"/>
  <cols>
    <col min="1" max="1" width="5.109375" style="1" customWidth="1"/>
    <col min="2" max="2" width="15.77734375" style="1" customWidth="1"/>
    <col min="3" max="6" width="14.88671875" style="1" customWidth="1"/>
    <col min="7" max="8" width="12.77734375" style="1" customWidth="1"/>
    <col min="9" max="10" width="14.88671875" style="1" customWidth="1"/>
    <col min="11" max="12" width="12.77734375" style="1" customWidth="1"/>
    <col min="13" max="13" width="14.88671875" style="1" customWidth="1"/>
    <col min="14" max="14" width="12.6640625" style="33" customWidth="1"/>
    <col min="15" max="16384" width="9" style="1"/>
  </cols>
  <sheetData>
    <row r="1" spans="1:14" ht="24.75" customHeight="1" x14ac:dyDescent="0.2">
      <c r="B1" s="2" t="s">
        <v>35</v>
      </c>
      <c r="C1" s="3"/>
      <c r="D1" s="3"/>
      <c r="E1" s="3"/>
      <c r="F1" s="3"/>
      <c r="G1" s="4"/>
      <c r="H1" s="5"/>
      <c r="I1" s="3"/>
      <c r="K1" s="6" t="s">
        <v>36</v>
      </c>
      <c r="L1" s="7"/>
      <c r="M1" s="7"/>
      <c r="N1" s="8" t="s">
        <v>34</v>
      </c>
    </row>
    <row r="2" spans="1:14" s="9" customFormat="1" ht="16.2" x14ac:dyDescent="0.2">
      <c r="A2" s="49" t="s">
        <v>0</v>
      </c>
      <c r="B2" s="50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7" t="s">
        <v>2</v>
      </c>
    </row>
    <row r="3" spans="1:14" s="9" customFormat="1" ht="13.5" customHeight="1" x14ac:dyDescent="0.2">
      <c r="A3" s="40"/>
      <c r="B3" s="41"/>
      <c r="C3" s="42" t="s">
        <v>3</v>
      </c>
      <c r="D3" s="43"/>
      <c r="E3" s="44"/>
      <c r="F3" s="42" t="s">
        <v>4</v>
      </c>
      <c r="G3" s="43"/>
      <c r="H3" s="43"/>
      <c r="I3" s="44"/>
      <c r="J3" s="42" t="s">
        <v>5</v>
      </c>
      <c r="K3" s="43"/>
      <c r="L3" s="43"/>
      <c r="M3" s="44"/>
      <c r="N3" s="38"/>
    </row>
    <row r="4" spans="1:14" s="9" customFormat="1" ht="16.2" x14ac:dyDescent="0.2">
      <c r="A4" s="45" t="s">
        <v>6</v>
      </c>
      <c r="B4" s="46"/>
      <c r="C4" s="10"/>
      <c r="D4" s="11" t="s">
        <v>7</v>
      </c>
      <c r="E4" s="11" t="s">
        <v>8</v>
      </c>
      <c r="F4" s="12"/>
      <c r="G4" s="11" t="s">
        <v>7</v>
      </c>
      <c r="H4" s="11" t="s">
        <v>8</v>
      </c>
      <c r="I4" s="11" t="s">
        <v>9</v>
      </c>
      <c r="J4" s="12"/>
      <c r="K4" s="11" t="s">
        <v>7</v>
      </c>
      <c r="L4" s="11" t="s">
        <v>8</v>
      </c>
      <c r="M4" s="11" t="s">
        <v>10</v>
      </c>
      <c r="N4" s="39"/>
    </row>
    <row r="5" spans="1:14" s="9" customFormat="1" ht="31.5" customHeight="1" x14ac:dyDescent="0.2">
      <c r="A5" s="47" t="s">
        <v>11</v>
      </c>
      <c r="B5" s="47"/>
      <c r="C5" s="13">
        <v>1444</v>
      </c>
      <c r="D5" s="14">
        <f t="shared" ref="D5:D26" si="0">C5-E5</f>
        <v>727</v>
      </c>
      <c r="E5" s="14">
        <v>717</v>
      </c>
      <c r="F5" s="14">
        <v>562</v>
      </c>
      <c r="G5" s="14">
        <f t="shared" ref="G5:G26" si="1">F5-H5</f>
        <v>250</v>
      </c>
      <c r="H5" s="14">
        <v>312</v>
      </c>
      <c r="I5" s="35">
        <f t="shared" ref="I5:I27" si="2">F5/C5</f>
        <v>0.38919667590027701</v>
      </c>
      <c r="J5" s="14">
        <v>103</v>
      </c>
      <c r="K5" s="14">
        <f t="shared" ref="K5:K26" si="3">J5-L5</f>
        <v>52</v>
      </c>
      <c r="L5" s="14">
        <v>51</v>
      </c>
      <c r="M5" s="15">
        <f t="shared" ref="M5:M27" si="4">J5/C5</f>
        <v>7.1329639889196675E-2</v>
      </c>
      <c r="N5" s="16">
        <v>687</v>
      </c>
    </row>
    <row r="6" spans="1:14" s="9" customFormat="1" ht="31.5" customHeight="1" x14ac:dyDescent="0.2">
      <c r="A6" s="48" t="s">
        <v>12</v>
      </c>
      <c r="B6" s="48"/>
      <c r="C6" s="17">
        <v>5012</v>
      </c>
      <c r="D6" s="18">
        <f t="shared" si="0"/>
        <v>2550</v>
      </c>
      <c r="E6" s="18">
        <v>2462</v>
      </c>
      <c r="F6" s="18">
        <v>1162</v>
      </c>
      <c r="G6" s="18">
        <f t="shared" si="1"/>
        <v>522</v>
      </c>
      <c r="H6" s="18">
        <v>640</v>
      </c>
      <c r="I6" s="19">
        <f t="shared" si="2"/>
        <v>0.23184357541899442</v>
      </c>
      <c r="J6" s="18">
        <v>847</v>
      </c>
      <c r="K6" s="18">
        <f t="shared" si="3"/>
        <v>436</v>
      </c>
      <c r="L6" s="18">
        <v>411</v>
      </c>
      <c r="M6" s="19">
        <f t="shared" si="4"/>
        <v>0.16899441340782123</v>
      </c>
      <c r="N6" s="20">
        <v>2267</v>
      </c>
    </row>
    <row r="7" spans="1:14" s="9" customFormat="1" ht="31.5" customHeight="1" x14ac:dyDescent="0.2">
      <c r="A7" s="48" t="s">
        <v>13</v>
      </c>
      <c r="B7" s="48"/>
      <c r="C7" s="17">
        <v>7647</v>
      </c>
      <c r="D7" s="18">
        <f t="shared" si="0"/>
        <v>3832</v>
      </c>
      <c r="E7" s="18">
        <v>3815</v>
      </c>
      <c r="F7" s="18">
        <v>1897</v>
      </c>
      <c r="G7" s="18">
        <f t="shared" si="1"/>
        <v>911</v>
      </c>
      <c r="H7" s="18">
        <v>986</v>
      </c>
      <c r="I7" s="19">
        <f t="shared" si="2"/>
        <v>0.2480711390087616</v>
      </c>
      <c r="J7" s="18">
        <v>1096</v>
      </c>
      <c r="K7" s="18">
        <f t="shared" si="3"/>
        <v>559</v>
      </c>
      <c r="L7" s="18">
        <v>537</v>
      </c>
      <c r="M7" s="19">
        <f t="shared" si="4"/>
        <v>0.14332417941676476</v>
      </c>
      <c r="N7" s="20">
        <v>3008</v>
      </c>
    </row>
    <row r="8" spans="1:14" s="9" customFormat="1" ht="31.5" customHeight="1" x14ac:dyDescent="0.2">
      <c r="A8" s="48" t="s">
        <v>14</v>
      </c>
      <c r="B8" s="48"/>
      <c r="C8" s="17">
        <v>7069</v>
      </c>
      <c r="D8" s="18">
        <f t="shared" si="0"/>
        <v>3634</v>
      </c>
      <c r="E8" s="18">
        <v>3435</v>
      </c>
      <c r="F8" s="18">
        <v>1447</v>
      </c>
      <c r="G8" s="18">
        <f t="shared" si="1"/>
        <v>651</v>
      </c>
      <c r="H8" s="18">
        <v>796</v>
      </c>
      <c r="I8" s="19">
        <f t="shared" si="2"/>
        <v>0.2046965624557929</v>
      </c>
      <c r="J8" s="18">
        <v>1122</v>
      </c>
      <c r="K8" s="18">
        <f t="shared" si="3"/>
        <v>549</v>
      </c>
      <c r="L8" s="18">
        <v>573</v>
      </c>
      <c r="M8" s="19">
        <f t="shared" si="4"/>
        <v>0.15872117696986843</v>
      </c>
      <c r="N8" s="20">
        <v>3196</v>
      </c>
    </row>
    <row r="9" spans="1:14" s="9" customFormat="1" ht="31.5" customHeight="1" x14ac:dyDescent="0.2">
      <c r="A9" s="51" t="s">
        <v>15</v>
      </c>
      <c r="B9" s="52"/>
      <c r="C9" s="17">
        <v>1848</v>
      </c>
      <c r="D9" s="18">
        <f t="shared" si="0"/>
        <v>901</v>
      </c>
      <c r="E9" s="18">
        <v>947</v>
      </c>
      <c r="F9" s="18">
        <v>765</v>
      </c>
      <c r="G9" s="18">
        <f t="shared" si="1"/>
        <v>328</v>
      </c>
      <c r="H9" s="18">
        <v>437</v>
      </c>
      <c r="I9" s="19">
        <f t="shared" si="2"/>
        <v>0.41396103896103897</v>
      </c>
      <c r="J9" s="18">
        <v>139</v>
      </c>
      <c r="K9" s="18">
        <f t="shared" si="3"/>
        <v>84</v>
      </c>
      <c r="L9" s="18">
        <v>55</v>
      </c>
      <c r="M9" s="19">
        <f t="shared" si="4"/>
        <v>7.5216450216450223E-2</v>
      </c>
      <c r="N9" s="20">
        <v>804</v>
      </c>
    </row>
    <row r="10" spans="1:14" s="9" customFormat="1" ht="31.5" customHeight="1" x14ac:dyDescent="0.2">
      <c r="A10" s="51" t="s">
        <v>16</v>
      </c>
      <c r="B10" s="52"/>
      <c r="C10" s="17">
        <v>699</v>
      </c>
      <c r="D10" s="18">
        <f t="shared" si="0"/>
        <v>349</v>
      </c>
      <c r="E10" s="18">
        <v>350</v>
      </c>
      <c r="F10" s="18">
        <v>297</v>
      </c>
      <c r="G10" s="18">
        <f t="shared" si="1"/>
        <v>122</v>
      </c>
      <c r="H10" s="18">
        <v>175</v>
      </c>
      <c r="I10" s="19">
        <f t="shared" si="2"/>
        <v>0.42489270386266093</v>
      </c>
      <c r="J10" s="18">
        <v>65</v>
      </c>
      <c r="K10" s="18">
        <f t="shared" si="3"/>
        <v>38</v>
      </c>
      <c r="L10" s="18">
        <v>27</v>
      </c>
      <c r="M10" s="19">
        <f t="shared" si="4"/>
        <v>9.2989985693848351E-2</v>
      </c>
      <c r="N10" s="20">
        <v>306</v>
      </c>
    </row>
    <row r="11" spans="1:14" s="9" customFormat="1" ht="31.5" customHeight="1" x14ac:dyDescent="0.2">
      <c r="A11" s="51" t="s">
        <v>17</v>
      </c>
      <c r="B11" s="52"/>
      <c r="C11" s="17">
        <v>2933</v>
      </c>
      <c r="D11" s="18">
        <f t="shared" si="0"/>
        <v>1617</v>
      </c>
      <c r="E11" s="18">
        <v>1316</v>
      </c>
      <c r="F11" s="18">
        <v>734</v>
      </c>
      <c r="G11" s="18">
        <f t="shared" si="1"/>
        <v>322</v>
      </c>
      <c r="H11" s="18">
        <v>412</v>
      </c>
      <c r="I11" s="19">
        <f t="shared" si="2"/>
        <v>0.25025571087623594</v>
      </c>
      <c r="J11" s="18">
        <v>302</v>
      </c>
      <c r="K11" s="18">
        <f t="shared" si="3"/>
        <v>159</v>
      </c>
      <c r="L11" s="18">
        <v>143</v>
      </c>
      <c r="M11" s="19">
        <f t="shared" si="4"/>
        <v>0.10296624616433686</v>
      </c>
      <c r="N11" s="20">
        <v>1543</v>
      </c>
    </row>
    <row r="12" spans="1:14" s="9" customFormat="1" ht="31.5" customHeight="1" x14ac:dyDescent="0.2">
      <c r="A12" s="51" t="s">
        <v>18</v>
      </c>
      <c r="B12" s="52"/>
      <c r="C12" s="17">
        <v>2035</v>
      </c>
      <c r="D12" s="18">
        <f t="shared" si="0"/>
        <v>1035</v>
      </c>
      <c r="E12" s="18">
        <v>1000</v>
      </c>
      <c r="F12" s="18">
        <v>588</v>
      </c>
      <c r="G12" s="18">
        <f t="shared" si="1"/>
        <v>254</v>
      </c>
      <c r="H12" s="18">
        <v>334</v>
      </c>
      <c r="I12" s="19">
        <f t="shared" si="2"/>
        <v>0.28894348894348892</v>
      </c>
      <c r="J12" s="18">
        <v>239</v>
      </c>
      <c r="K12" s="18">
        <f t="shared" si="3"/>
        <v>123</v>
      </c>
      <c r="L12" s="18">
        <v>116</v>
      </c>
      <c r="M12" s="19">
        <f t="shared" si="4"/>
        <v>0.11744471744471745</v>
      </c>
      <c r="N12" s="20">
        <v>1026</v>
      </c>
    </row>
    <row r="13" spans="1:14" s="9" customFormat="1" ht="31.5" customHeight="1" x14ac:dyDescent="0.2">
      <c r="A13" s="51" t="s">
        <v>19</v>
      </c>
      <c r="B13" s="52"/>
      <c r="C13" s="17">
        <v>662</v>
      </c>
      <c r="D13" s="18">
        <f t="shared" si="0"/>
        <v>314</v>
      </c>
      <c r="E13" s="18">
        <v>348</v>
      </c>
      <c r="F13" s="18">
        <v>215</v>
      </c>
      <c r="G13" s="18">
        <f t="shared" si="1"/>
        <v>88</v>
      </c>
      <c r="H13" s="18">
        <v>127</v>
      </c>
      <c r="I13" s="19">
        <f t="shared" si="2"/>
        <v>0.32477341389728098</v>
      </c>
      <c r="J13" s="18">
        <v>82</v>
      </c>
      <c r="K13" s="18">
        <f t="shared" si="3"/>
        <v>44</v>
      </c>
      <c r="L13" s="18">
        <v>38</v>
      </c>
      <c r="M13" s="19">
        <f t="shared" si="4"/>
        <v>0.12386706948640483</v>
      </c>
      <c r="N13" s="20">
        <v>300</v>
      </c>
    </row>
    <row r="14" spans="1:14" s="9" customFormat="1" ht="31.5" customHeight="1" x14ac:dyDescent="0.2">
      <c r="A14" s="51" t="s">
        <v>20</v>
      </c>
      <c r="B14" s="52"/>
      <c r="C14" s="17">
        <v>709</v>
      </c>
      <c r="D14" s="18">
        <f t="shared" si="0"/>
        <v>335</v>
      </c>
      <c r="E14" s="18">
        <v>374</v>
      </c>
      <c r="F14" s="18">
        <v>251</v>
      </c>
      <c r="G14" s="18">
        <f t="shared" si="1"/>
        <v>105</v>
      </c>
      <c r="H14" s="18">
        <v>146</v>
      </c>
      <c r="I14" s="19">
        <f t="shared" si="2"/>
        <v>0.35401974612129761</v>
      </c>
      <c r="J14" s="18">
        <v>91</v>
      </c>
      <c r="K14" s="18">
        <f t="shared" si="3"/>
        <v>51</v>
      </c>
      <c r="L14" s="18">
        <v>40</v>
      </c>
      <c r="M14" s="19">
        <f t="shared" si="4"/>
        <v>0.12834978843441466</v>
      </c>
      <c r="N14" s="20">
        <v>326</v>
      </c>
    </row>
    <row r="15" spans="1:14" s="9" customFormat="1" ht="31.5" customHeight="1" x14ac:dyDescent="0.2">
      <c r="A15" s="51" t="s">
        <v>21</v>
      </c>
      <c r="B15" s="52"/>
      <c r="C15" s="17">
        <v>3766</v>
      </c>
      <c r="D15" s="18">
        <f t="shared" si="0"/>
        <v>1887</v>
      </c>
      <c r="E15" s="18">
        <v>1879</v>
      </c>
      <c r="F15" s="18">
        <v>796</v>
      </c>
      <c r="G15" s="18">
        <f t="shared" si="1"/>
        <v>343</v>
      </c>
      <c r="H15" s="18">
        <v>453</v>
      </c>
      <c r="I15" s="19">
        <f t="shared" si="2"/>
        <v>0.21136484333510355</v>
      </c>
      <c r="J15" s="18">
        <v>616</v>
      </c>
      <c r="K15" s="18">
        <f t="shared" si="3"/>
        <v>325</v>
      </c>
      <c r="L15" s="18">
        <v>291</v>
      </c>
      <c r="M15" s="19">
        <f t="shared" si="4"/>
        <v>0.16356877323420074</v>
      </c>
      <c r="N15" s="20">
        <v>1636</v>
      </c>
    </row>
    <row r="16" spans="1:14" s="9" customFormat="1" ht="31.5" customHeight="1" x14ac:dyDescent="0.2">
      <c r="A16" s="51" t="s">
        <v>22</v>
      </c>
      <c r="B16" s="52"/>
      <c r="C16" s="17">
        <v>875</v>
      </c>
      <c r="D16" s="18">
        <f t="shared" si="0"/>
        <v>425</v>
      </c>
      <c r="E16" s="18">
        <v>450</v>
      </c>
      <c r="F16" s="18">
        <v>197</v>
      </c>
      <c r="G16" s="18">
        <f t="shared" si="1"/>
        <v>80</v>
      </c>
      <c r="H16" s="18">
        <v>117</v>
      </c>
      <c r="I16" s="19">
        <f t="shared" si="2"/>
        <v>0.22514285714285714</v>
      </c>
      <c r="J16" s="18">
        <v>111</v>
      </c>
      <c r="K16" s="18">
        <f t="shared" si="3"/>
        <v>59</v>
      </c>
      <c r="L16" s="18">
        <v>52</v>
      </c>
      <c r="M16" s="19">
        <f t="shared" si="4"/>
        <v>0.12685714285714286</v>
      </c>
      <c r="N16" s="20">
        <v>448</v>
      </c>
    </row>
    <row r="17" spans="1:14" s="9" customFormat="1" ht="31.5" customHeight="1" x14ac:dyDescent="0.2">
      <c r="A17" s="51" t="s">
        <v>23</v>
      </c>
      <c r="B17" s="52"/>
      <c r="C17" s="17">
        <v>1851</v>
      </c>
      <c r="D17" s="18">
        <f t="shared" si="0"/>
        <v>881</v>
      </c>
      <c r="E17" s="18">
        <v>970</v>
      </c>
      <c r="F17" s="18">
        <v>592</v>
      </c>
      <c r="G17" s="18">
        <f t="shared" si="1"/>
        <v>262</v>
      </c>
      <c r="H17" s="18">
        <v>330</v>
      </c>
      <c r="I17" s="19">
        <f t="shared" si="2"/>
        <v>0.31982712047541867</v>
      </c>
      <c r="J17" s="18">
        <v>239</v>
      </c>
      <c r="K17" s="18">
        <f t="shared" si="3"/>
        <v>106</v>
      </c>
      <c r="L17" s="18">
        <v>133</v>
      </c>
      <c r="M17" s="19">
        <f t="shared" si="4"/>
        <v>0.12911939492166397</v>
      </c>
      <c r="N17" s="20">
        <v>898</v>
      </c>
    </row>
    <row r="18" spans="1:14" s="9" customFormat="1" ht="31.5" customHeight="1" x14ac:dyDescent="0.2">
      <c r="A18" s="51" t="s">
        <v>24</v>
      </c>
      <c r="B18" s="52"/>
      <c r="C18" s="17">
        <v>1207</v>
      </c>
      <c r="D18" s="18">
        <f t="shared" si="0"/>
        <v>612</v>
      </c>
      <c r="E18" s="18">
        <v>595</v>
      </c>
      <c r="F18" s="18">
        <v>335</v>
      </c>
      <c r="G18" s="18">
        <f t="shared" si="1"/>
        <v>147</v>
      </c>
      <c r="H18" s="18">
        <v>188</v>
      </c>
      <c r="I18" s="19">
        <f t="shared" si="2"/>
        <v>0.27754763877381938</v>
      </c>
      <c r="J18" s="18">
        <v>167</v>
      </c>
      <c r="K18" s="18">
        <f t="shared" si="3"/>
        <v>89</v>
      </c>
      <c r="L18" s="18">
        <v>78</v>
      </c>
      <c r="M18" s="19">
        <f t="shared" si="4"/>
        <v>0.13835956917978459</v>
      </c>
      <c r="N18" s="20">
        <v>541</v>
      </c>
    </row>
    <row r="19" spans="1:14" s="9" customFormat="1" ht="31.5" customHeight="1" x14ac:dyDescent="0.2">
      <c r="A19" s="51" t="s">
        <v>25</v>
      </c>
      <c r="B19" s="52"/>
      <c r="C19" s="17">
        <v>2928</v>
      </c>
      <c r="D19" s="18">
        <f t="shared" si="0"/>
        <v>1541</v>
      </c>
      <c r="E19" s="18">
        <v>1387</v>
      </c>
      <c r="F19" s="18">
        <v>833</v>
      </c>
      <c r="G19" s="18">
        <f t="shared" si="1"/>
        <v>373</v>
      </c>
      <c r="H19" s="18">
        <v>460</v>
      </c>
      <c r="I19" s="19">
        <f t="shared" si="2"/>
        <v>0.28449453551912568</v>
      </c>
      <c r="J19" s="18">
        <v>355</v>
      </c>
      <c r="K19" s="18">
        <f t="shared" si="3"/>
        <v>204</v>
      </c>
      <c r="L19" s="18">
        <v>151</v>
      </c>
      <c r="M19" s="19">
        <f t="shared" si="4"/>
        <v>0.1212431693989071</v>
      </c>
      <c r="N19" s="20">
        <v>1430</v>
      </c>
    </row>
    <row r="20" spans="1:14" s="9" customFormat="1" ht="31.5" customHeight="1" x14ac:dyDescent="0.2">
      <c r="A20" s="51" t="s">
        <v>26</v>
      </c>
      <c r="B20" s="52"/>
      <c r="C20" s="17">
        <v>1558</v>
      </c>
      <c r="D20" s="18">
        <f t="shared" si="0"/>
        <v>772</v>
      </c>
      <c r="E20" s="18">
        <v>786</v>
      </c>
      <c r="F20" s="18">
        <v>488</v>
      </c>
      <c r="G20" s="18">
        <f t="shared" si="1"/>
        <v>221</v>
      </c>
      <c r="H20" s="18">
        <v>267</v>
      </c>
      <c r="I20" s="19">
        <f t="shared" si="2"/>
        <v>0.31322207958921694</v>
      </c>
      <c r="J20" s="18">
        <v>190</v>
      </c>
      <c r="K20" s="18">
        <f t="shared" si="3"/>
        <v>107</v>
      </c>
      <c r="L20" s="18">
        <v>83</v>
      </c>
      <c r="M20" s="19">
        <f t="shared" si="4"/>
        <v>0.12195121951219512</v>
      </c>
      <c r="N20" s="20">
        <v>724</v>
      </c>
    </row>
    <row r="21" spans="1:14" s="9" customFormat="1" ht="31.5" customHeight="1" x14ac:dyDescent="0.2">
      <c r="A21" s="51" t="s">
        <v>27</v>
      </c>
      <c r="B21" s="52"/>
      <c r="C21" s="17">
        <v>622</v>
      </c>
      <c r="D21" s="18">
        <f t="shared" si="0"/>
        <v>304</v>
      </c>
      <c r="E21" s="18">
        <v>318</v>
      </c>
      <c r="F21" s="18">
        <v>258</v>
      </c>
      <c r="G21" s="18">
        <f t="shared" si="1"/>
        <v>124</v>
      </c>
      <c r="H21" s="18">
        <v>134</v>
      </c>
      <c r="I21" s="19">
        <f t="shared" si="2"/>
        <v>0.41479099678456594</v>
      </c>
      <c r="J21" s="18">
        <v>34</v>
      </c>
      <c r="K21" s="18">
        <f t="shared" si="3"/>
        <v>13</v>
      </c>
      <c r="L21" s="18">
        <v>21</v>
      </c>
      <c r="M21" s="19">
        <f t="shared" si="4"/>
        <v>5.4662379421221867E-2</v>
      </c>
      <c r="N21" s="20">
        <v>277</v>
      </c>
    </row>
    <row r="22" spans="1:14" s="9" customFormat="1" ht="31.5" customHeight="1" x14ac:dyDescent="0.2">
      <c r="A22" s="51" t="s">
        <v>28</v>
      </c>
      <c r="B22" s="52"/>
      <c r="C22" s="17">
        <v>3118</v>
      </c>
      <c r="D22" s="18">
        <f t="shared" si="0"/>
        <v>1570</v>
      </c>
      <c r="E22" s="18">
        <v>1548</v>
      </c>
      <c r="F22" s="18">
        <v>1087</v>
      </c>
      <c r="G22" s="18">
        <f t="shared" si="1"/>
        <v>485</v>
      </c>
      <c r="H22" s="18">
        <v>602</v>
      </c>
      <c r="I22" s="19">
        <f t="shared" si="2"/>
        <v>0.34862091084028224</v>
      </c>
      <c r="J22" s="18">
        <v>306</v>
      </c>
      <c r="K22" s="18">
        <f t="shared" si="3"/>
        <v>173</v>
      </c>
      <c r="L22" s="18">
        <v>133</v>
      </c>
      <c r="M22" s="19">
        <f t="shared" si="4"/>
        <v>9.8139833226427192E-2</v>
      </c>
      <c r="N22" s="20">
        <v>1498</v>
      </c>
    </row>
    <row r="23" spans="1:14" s="9" customFormat="1" ht="31.5" customHeight="1" x14ac:dyDescent="0.2">
      <c r="A23" s="51" t="s">
        <v>29</v>
      </c>
      <c r="B23" s="52"/>
      <c r="C23" s="21">
        <v>1239</v>
      </c>
      <c r="D23" s="18">
        <f t="shared" si="0"/>
        <v>658</v>
      </c>
      <c r="E23" s="22">
        <v>581</v>
      </c>
      <c r="F23" s="22">
        <v>322</v>
      </c>
      <c r="G23" s="18">
        <f t="shared" si="1"/>
        <v>148</v>
      </c>
      <c r="H23" s="22">
        <v>174</v>
      </c>
      <c r="I23" s="19">
        <f t="shared" si="2"/>
        <v>0.25988700564971751</v>
      </c>
      <c r="J23" s="22">
        <v>131</v>
      </c>
      <c r="K23" s="18">
        <f t="shared" si="3"/>
        <v>76</v>
      </c>
      <c r="L23" s="22">
        <v>55</v>
      </c>
      <c r="M23" s="23">
        <f t="shared" si="4"/>
        <v>0.10573042776432606</v>
      </c>
      <c r="N23" s="20">
        <v>657</v>
      </c>
    </row>
    <row r="24" spans="1:14" s="9" customFormat="1" ht="31.5" customHeight="1" x14ac:dyDescent="0.2">
      <c r="A24" s="51" t="s">
        <v>30</v>
      </c>
      <c r="B24" s="52"/>
      <c r="C24" s="17">
        <v>836</v>
      </c>
      <c r="D24" s="18">
        <f t="shared" si="0"/>
        <v>415</v>
      </c>
      <c r="E24" s="18">
        <v>421</v>
      </c>
      <c r="F24" s="18">
        <v>242</v>
      </c>
      <c r="G24" s="18">
        <f t="shared" si="1"/>
        <v>115</v>
      </c>
      <c r="H24" s="18">
        <v>127</v>
      </c>
      <c r="I24" s="19">
        <f t="shared" si="2"/>
        <v>0.28947368421052633</v>
      </c>
      <c r="J24" s="18">
        <v>94</v>
      </c>
      <c r="K24" s="18">
        <f t="shared" si="3"/>
        <v>51</v>
      </c>
      <c r="L24" s="18">
        <v>43</v>
      </c>
      <c r="M24" s="19">
        <f t="shared" si="4"/>
        <v>0.11244019138755981</v>
      </c>
      <c r="N24" s="20">
        <v>363</v>
      </c>
    </row>
    <row r="25" spans="1:14" s="9" customFormat="1" ht="31.5" customHeight="1" x14ac:dyDescent="0.2">
      <c r="A25" s="51" t="s">
        <v>31</v>
      </c>
      <c r="B25" s="52"/>
      <c r="C25" s="17">
        <v>827</v>
      </c>
      <c r="D25" s="18">
        <f t="shared" si="0"/>
        <v>379</v>
      </c>
      <c r="E25" s="18">
        <v>448</v>
      </c>
      <c r="F25" s="18">
        <v>370</v>
      </c>
      <c r="G25" s="18">
        <f t="shared" si="1"/>
        <v>164</v>
      </c>
      <c r="H25" s="18">
        <v>206</v>
      </c>
      <c r="I25" s="19">
        <f t="shared" si="2"/>
        <v>0.44740024183796856</v>
      </c>
      <c r="J25" s="18">
        <v>64</v>
      </c>
      <c r="K25" s="18">
        <f t="shared" si="3"/>
        <v>25</v>
      </c>
      <c r="L25" s="18">
        <v>39</v>
      </c>
      <c r="M25" s="19">
        <f t="shared" si="4"/>
        <v>7.7388149939540504E-2</v>
      </c>
      <c r="N25" s="20">
        <v>388</v>
      </c>
    </row>
    <row r="26" spans="1:14" s="9" customFormat="1" ht="31.5" customHeight="1" x14ac:dyDescent="0.2">
      <c r="A26" s="53" t="s">
        <v>32</v>
      </c>
      <c r="B26" s="54"/>
      <c r="C26" s="17">
        <v>224</v>
      </c>
      <c r="D26" s="24">
        <f t="shared" si="0"/>
        <v>103</v>
      </c>
      <c r="E26" s="18">
        <v>121</v>
      </c>
      <c r="F26" s="18">
        <v>122</v>
      </c>
      <c r="G26" s="24">
        <f t="shared" si="1"/>
        <v>54</v>
      </c>
      <c r="H26" s="18">
        <v>68</v>
      </c>
      <c r="I26" s="34">
        <f t="shared" si="2"/>
        <v>0.5446428571428571</v>
      </c>
      <c r="J26" s="18">
        <v>19</v>
      </c>
      <c r="K26" s="24">
        <f t="shared" si="3"/>
        <v>12</v>
      </c>
      <c r="L26" s="18">
        <v>7</v>
      </c>
      <c r="M26" s="19">
        <f t="shared" si="4"/>
        <v>8.4821428571428575E-2</v>
      </c>
      <c r="N26" s="25">
        <v>112</v>
      </c>
    </row>
    <row r="27" spans="1:14" s="9" customFormat="1" ht="31.5" customHeight="1" x14ac:dyDescent="0.2">
      <c r="A27" s="55" t="s">
        <v>33</v>
      </c>
      <c r="B27" s="56"/>
      <c r="C27" s="26">
        <f t="shared" ref="C27:H27" si="5">SUM(C5:C26)</f>
        <v>49109</v>
      </c>
      <c r="D27" s="26">
        <f t="shared" si="5"/>
        <v>24841</v>
      </c>
      <c r="E27" s="26">
        <f t="shared" si="5"/>
        <v>24268</v>
      </c>
      <c r="F27" s="27">
        <f t="shared" si="5"/>
        <v>13560</v>
      </c>
      <c r="G27" s="27">
        <f t="shared" si="5"/>
        <v>6069</v>
      </c>
      <c r="H27" s="27">
        <f t="shared" si="5"/>
        <v>7491</v>
      </c>
      <c r="I27" s="28">
        <f t="shared" si="2"/>
        <v>0.27612046671689505</v>
      </c>
      <c r="J27" s="27">
        <f>SUM(J5:J26)</f>
        <v>6412</v>
      </c>
      <c r="K27" s="27">
        <f>SUM(K5:K26)</f>
        <v>3335</v>
      </c>
      <c r="L27" s="27">
        <f>SUM(L5:L26)</f>
        <v>3077</v>
      </c>
      <c r="M27" s="28">
        <f t="shared" si="4"/>
        <v>0.13056669856849051</v>
      </c>
      <c r="N27" s="29">
        <f>SUM(N5:N26)</f>
        <v>22435</v>
      </c>
    </row>
    <row r="28" spans="1:14" ht="20.25" customHeight="1" x14ac:dyDescent="0.2">
      <c r="C28" s="30"/>
      <c r="D28" s="30"/>
      <c r="E28" s="30"/>
      <c r="F28" s="31"/>
      <c r="G28" s="31"/>
      <c r="H28" s="31"/>
      <c r="I28" s="32"/>
      <c r="J28" s="31"/>
      <c r="K28" s="32"/>
      <c r="L28" s="31"/>
      <c r="M28" s="32"/>
    </row>
    <row r="29" spans="1:14" ht="20.25" customHeight="1" x14ac:dyDescent="0.2">
      <c r="C29" s="30"/>
      <c r="D29" s="30"/>
      <c r="E29" s="30"/>
      <c r="F29" s="31"/>
      <c r="G29" s="31"/>
      <c r="H29" s="31"/>
      <c r="I29" s="32"/>
      <c r="J29" s="31"/>
      <c r="K29" s="32"/>
      <c r="L29" s="31"/>
      <c r="M29" s="32"/>
    </row>
  </sheetData>
  <mergeCells count="31">
    <mergeCell ref="A26:B26"/>
    <mergeCell ref="A27:B27"/>
    <mergeCell ref="A20:B20"/>
    <mergeCell ref="A21:B21"/>
    <mergeCell ref="A22:B22"/>
    <mergeCell ref="A23:B23"/>
    <mergeCell ref="A24:B24"/>
    <mergeCell ref="A25:B25"/>
    <mergeCell ref="A5:B5"/>
    <mergeCell ref="A6:B6"/>
    <mergeCell ref="A7:B7"/>
    <mergeCell ref="A2:B2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C2:M2"/>
    <mergeCell ref="N2:N4"/>
    <mergeCell ref="A3:B3"/>
    <mergeCell ref="C3:E3"/>
    <mergeCell ref="F3:I3"/>
    <mergeCell ref="J3:M3"/>
    <mergeCell ref="A4:B4"/>
  </mergeCells>
  <phoneticPr fontId="2"/>
  <pageMargins left="0.78740157480314965" right="0.43307086614173229" top="0.98425196850393704" bottom="0.43307086614173229" header="0.31496062992125984" footer="0.23622047244094491"/>
  <pageSetup paperSize="8" fitToWidth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R6.10.1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k1430</dc:creator>
  <cp:lastModifiedBy>Administrator</cp:lastModifiedBy>
  <cp:lastPrinted>2024-11-12T00:56:48Z</cp:lastPrinted>
  <dcterms:created xsi:type="dcterms:W3CDTF">2018-04-11T23:45:32Z</dcterms:created>
  <dcterms:modified xsi:type="dcterms:W3CDTF">2024-11-12T00:57:16Z</dcterms:modified>
</cp:coreProperties>
</file>