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53\Desktop\"/>
    </mc:Choice>
  </mc:AlternateContent>
  <bookViews>
    <workbookView xWindow="0" yWindow="0" windowWidth="23040" windowHeight="8736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K9" i="1" l="1"/>
  <c r="K5" i="1"/>
  <c r="F9" i="1" l="1"/>
  <c r="K13" i="1"/>
  <c r="F5" i="1" l="1"/>
  <c r="F13" i="1" l="1"/>
  <c r="K17" i="1" s="1"/>
</calcChain>
</file>

<file path=xl/sharedStrings.xml><?xml version="1.0" encoding="utf-8"?>
<sst xmlns="http://schemas.openxmlformats.org/spreadsheetml/2006/main" count="25" uniqueCount="18">
  <si>
    <t>口径</t>
    <rPh sb="0" eb="2">
      <t>コウケイ</t>
    </rPh>
    <phoneticPr fontId="2"/>
  </si>
  <si>
    <t>基本料金</t>
    <rPh sb="0" eb="2">
      <t>キホン</t>
    </rPh>
    <rPh sb="2" eb="4">
      <t>リョウキン</t>
    </rPh>
    <phoneticPr fontId="2"/>
  </si>
  <si>
    <t>mm</t>
    <phoneticPr fontId="2"/>
  </si>
  <si>
    <t>円</t>
    <rPh sb="0" eb="1">
      <t>エン</t>
    </rPh>
    <phoneticPr fontId="2"/>
  </si>
  <si>
    <t>使用水量</t>
    <rPh sb="0" eb="2">
      <t>シヨウ</t>
    </rPh>
    <rPh sb="2" eb="4">
      <t>スイリョウ</t>
    </rPh>
    <phoneticPr fontId="2"/>
  </si>
  <si>
    <t>超過料金</t>
    <rPh sb="0" eb="2">
      <t>チョウカ</t>
    </rPh>
    <rPh sb="2" eb="4">
      <t>リョウキン</t>
    </rPh>
    <phoneticPr fontId="2"/>
  </si>
  <si>
    <t>m3</t>
    <phoneticPr fontId="2"/>
  </si>
  <si>
    <t>計</t>
    <rPh sb="0" eb="1">
      <t>ケイ</t>
    </rPh>
    <phoneticPr fontId="2"/>
  </si>
  <si>
    <t>基本使用料</t>
    <rPh sb="0" eb="2">
      <t>キホン</t>
    </rPh>
    <rPh sb="2" eb="4">
      <t>シヨウ</t>
    </rPh>
    <rPh sb="4" eb="5">
      <t>リョウ</t>
    </rPh>
    <phoneticPr fontId="2"/>
  </si>
  <si>
    <t>従量使用料</t>
    <rPh sb="0" eb="2">
      <t>ジュウリョウ</t>
    </rPh>
    <rPh sb="2" eb="5">
      <t>シヨウリョウ</t>
    </rPh>
    <phoneticPr fontId="2"/>
  </si>
  <si>
    <t>水道料金</t>
    <rPh sb="0" eb="2">
      <t>スイドウ</t>
    </rPh>
    <rPh sb="2" eb="4">
      <t>リョウキン</t>
    </rPh>
    <phoneticPr fontId="2"/>
  </si>
  <si>
    <t>一般用</t>
    <rPh sb="0" eb="3">
      <t>イッパンヨウ</t>
    </rPh>
    <phoneticPr fontId="2"/>
  </si>
  <si>
    <t>リストから選択してください。</t>
    <rPh sb="5" eb="7">
      <t>センタク</t>
    </rPh>
    <phoneticPr fontId="2"/>
  </si>
  <si>
    <t>10,000以下の整数を入力してください。</t>
    <rPh sb="6" eb="8">
      <t>イカ</t>
    </rPh>
    <rPh sb="9" eb="11">
      <t>セイスウ</t>
    </rPh>
    <rPh sb="12" eb="14">
      <t>ニュウリョク</t>
    </rPh>
    <phoneticPr fontId="2"/>
  </si>
  <si>
    <t>１か月当たり</t>
    <rPh sb="2" eb="3">
      <t>ゲツ</t>
    </rPh>
    <rPh sb="3" eb="4">
      <t>ア</t>
    </rPh>
    <phoneticPr fontId="2"/>
  </si>
  <si>
    <t>合計</t>
    <rPh sb="0" eb="2">
      <t>ゴウケイ</t>
    </rPh>
    <phoneticPr fontId="2"/>
  </si>
  <si>
    <t xml:space="preserve">
</t>
    <phoneticPr fontId="2"/>
  </si>
  <si>
    <t>下水道使用料金</t>
    <rPh sb="0" eb="3">
      <t>ゲスイドウ</t>
    </rPh>
    <rPh sb="3" eb="6">
      <t>シヨウリョウ</t>
    </rPh>
    <rPh sb="6" eb="7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</si>
</sst>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0" fillId="2" borderId="0" xfId="1" applyFont="1" applyFill="1" applyProtection="1">
      <alignment vertical="center"/>
      <protection locked="0"/>
    </xf>
    <xf numFmtId="38" fontId="0" fillId="3" borderId="0" xfId="1" applyFont="1" applyFill="1">
      <alignment vertical="center"/>
    </xf>
    <xf numFmtId="38" fontId="0" fillId="3" borderId="0" xfId="0" applyNumberFormat="1" applyFill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right" vertical="center"/>
    </xf>
    <xf numFmtId="38" fontId="0" fillId="4" borderId="0" xfId="1" applyFont="1" applyFill="1">
      <alignment vertical="center"/>
    </xf>
    <xf numFmtId="0" fontId="0" fillId="4" borderId="0" xfId="0" applyFill="1" applyAlignment="1">
      <alignment vertical="center" wrapText="1"/>
    </xf>
    <xf numFmtId="0" fontId="0" fillId="5" borderId="0" xfId="0" applyFill="1">
      <alignment vertical="center"/>
    </xf>
    <xf numFmtId="0" fontId="0" fillId="0" borderId="0" xfId="0" applyFill="1">
      <alignment vertical="center"/>
    </xf>
    <xf numFmtId="38" fontId="0" fillId="0" borderId="0" xfId="1" applyFont="1" applyFill="1">
      <alignment vertical="center"/>
    </xf>
    <xf numFmtId="38" fontId="0" fillId="0" borderId="0" xfId="1" applyFont="1" applyFill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"/>
  <sheetViews>
    <sheetView tabSelected="1" workbookViewId="0">
      <selection activeCell="U5" sqref="U5"/>
    </sheetView>
  </sheetViews>
  <sheetFormatPr defaultColWidth="8.69921875" defaultRowHeight="14.4" x14ac:dyDescent="0.2"/>
  <cols>
    <col min="1" max="1" width="3.69921875" style="8" customWidth="1"/>
    <col min="2" max="2" width="13.69921875" style="8" customWidth="1"/>
    <col min="3" max="3" width="7.3984375" style="8" customWidth="1"/>
    <col min="4" max="5" width="3.3984375" style="8" bestFit="1" customWidth="1"/>
    <col min="6" max="6" width="10.3984375" style="8" customWidth="1"/>
    <col min="7" max="7" width="3.3984375" style="8" bestFit="1" customWidth="1"/>
    <col min="8" max="8" width="5.3984375" style="8" bestFit="1" customWidth="1"/>
    <col min="9" max="9" width="10.3984375" style="8" customWidth="1"/>
    <col min="10" max="10" width="5.3984375" style="8" bestFit="1" customWidth="1"/>
    <col min="11" max="11" width="10.3984375" style="8" customWidth="1"/>
    <col min="12" max="12" width="3.3984375" style="8" bestFit="1" customWidth="1"/>
    <col min="13" max="14" width="1.69921875" style="8" customWidth="1"/>
    <col min="15" max="15" width="5.3984375" style="8" bestFit="1" customWidth="1"/>
    <col min="16" max="16" width="10.3984375" style="8" customWidth="1"/>
    <col min="17" max="17" width="5.3984375" style="8" bestFit="1" customWidth="1"/>
    <col min="18" max="16384" width="8.69921875" style="8"/>
  </cols>
  <sheetData>
    <row r="2" spans="2:17" x14ac:dyDescent="0.2">
      <c r="B2" s="7" t="s">
        <v>14</v>
      </c>
      <c r="C2" s="4" t="s">
        <v>11</v>
      </c>
      <c r="D2" s="4"/>
      <c r="E2" s="4"/>
      <c r="F2" s="4" t="s">
        <v>10</v>
      </c>
      <c r="G2" s="4"/>
      <c r="H2" s="4"/>
      <c r="I2" s="4"/>
      <c r="J2" s="4"/>
      <c r="K2" s="4" t="s">
        <v>17</v>
      </c>
      <c r="L2" s="4"/>
      <c r="M2" s="4"/>
      <c r="N2" s="4"/>
      <c r="O2" s="4"/>
      <c r="P2" s="4"/>
      <c r="Q2" s="4"/>
    </row>
    <row r="3" spans="2:17" x14ac:dyDescent="0.2">
      <c r="B3" s="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x14ac:dyDescent="0.2">
      <c r="B4" s="7"/>
      <c r="C4" s="4" t="s">
        <v>0</v>
      </c>
      <c r="D4" s="4"/>
      <c r="E4" s="4"/>
      <c r="F4" s="4" t="s">
        <v>1</v>
      </c>
      <c r="G4" s="4"/>
      <c r="H4" s="4"/>
      <c r="I4" s="4"/>
      <c r="J4" s="4"/>
      <c r="K4" s="4" t="s">
        <v>8</v>
      </c>
      <c r="L4" s="4"/>
      <c r="M4" s="4"/>
      <c r="N4" s="4"/>
      <c r="O4" s="4"/>
      <c r="P4" s="4"/>
      <c r="Q4" s="4"/>
    </row>
    <row r="5" spans="2:17" ht="43.2" x14ac:dyDescent="0.2">
      <c r="B5" s="7" t="s">
        <v>12</v>
      </c>
      <c r="C5" s="1">
        <v>13</v>
      </c>
      <c r="D5" s="4" t="s">
        <v>2</v>
      </c>
      <c r="E5" s="5"/>
      <c r="F5" s="2">
        <f>IF(C5=13,726,IF(C5=20,968,IF(C5=25,1441,IF(C5=30,2442,IF(C5=40,5258,IF(C5=50,9141,IF(C5=75,12672,IF(C5=100,21945,IF(C5=150,50699,IF(C5=200,86394,""))))))))))</f>
        <v>726</v>
      </c>
      <c r="G5" s="4" t="s">
        <v>3</v>
      </c>
      <c r="H5" s="5"/>
      <c r="I5" s="6"/>
      <c r="J5" s="4"/>
      <c r="K5" s="9">
        <f>1100</f>
        <v>1100</v>
      </c>
      <c r="L5" s="4" t="s">
        <v>3</v>
      </c>
      <c r="M5" s="4"/>
      <c r="N5" s="4"/>
      <c r="O5" s="5"/>
      <c r="P5" s="6"/>
      <c r="Q5" s="4"/>
    </row>
    <row r="6" spans="2:17" x14ac:dyDescent="0.2">
      <c r="B6" s="7"/>
      <c r="C6" s="4"/>
      <c r="D6" s="4"/>
      <c r="E6" s="5"/>
      <c r="F6" s="4"/>
      <c r="G6" s="4"/>
      <c r="H6" s="5"/>
      <c r="I6" s="6"/>
      <c r="J6" s="4"/>
      <c r="K6" s="4"/>
      <c r="L6" s="4"/>
      <c r="M6" s="4"/>
      <c r="N6" s="4"/>
      <c r="O6" s="5"/>
      <c r="P6" s="6"/>
      <c r="Q6" s="4"/>
    </row>
    <row r="7" spans="2:17" x14ac:dyDescent="0.2">
      <c r="B7" s="7"/>
      <c r="C7" s="4"/>
      <c r="D7" s="4"/>
      <c r="E7" s="5"/>
      <c r="F7" s="4"/>
      <c r="G7" s="4"/>
      <c r="H7" s="5"/>
      <c r="I7" s="6"/>
      <c r="J7" s="4"/>
      <c r="K7" s="4"/>
      <c r="L7" s="4"/>
      <c r="M7" s="4"/>
      <c r="N7" s="4"/>
      <c r="O7" s="5"/>
      <c r="P7" s="6"/>
      <c r="Q7" s="4"/>
    </row>
    <row r="8" spans="2:17" x14ac:dyDescent="0.2">
      <c r="B8" s="7"/>
      <c r="C8" s="4" t="s">
        <v>4</v>
      </c>
      <c r="D8" s="4"/>
      <c r="E8" s="4"/>
      <c r="F8" s="4" t="s">
        <v>5</v>
      </c>
      <c r="G8" s="4"/>
      <c r="H8" s="4"/>
      <c r="I8" s="4"/>
      <c r="J8" s="4"/>
      <c r="K8" s="4" t="s">
        <v>9</v>
      </c>
      <c r="L8" s="4"/>
      <c r="M8" s="4"/>
      <c r="N8" s="4"/>
      <c r="O8" s="4"/>
      <c r="P8" s="4"/>
      <c r="Q8" s="4"/>
    </row>
    <row r="9" spans="2:17" ht="43.2" x14ac:dyDescent="0.2">
      <c r="B9" s="7" t="s">
        <v>13</v>
      </c>
      <c r="C9" s="11"/>
      <c r="D9" s="4" t="s">
        <v>6</v>
      </c>
      <c r="E9" s="5"/>
      <c r="F9" s="2">
        <f>IF(C9&lt;=5,0,IF(C9&lt;=10,(C9-5)*100,IF(C9&lt;=20,500+(C9-10)*113,IF(C9&lt;=30,500+1130+(C9-20)*116,IF(C9&lt;=50,500+1130+1160+(C9-30)*118,IF(C9&lt;=100,500+1130+1160+1180*2+(C9-50)*145,IF(C9&lt;=200,500+1130+1160+1180*2+1450*5+(C9-100)*177,IF(C9&gt;200,500+1130+1160+1180*2+1450*5+1770*10+(C9-200)*181,""))))))))</f>
        <v>0</v>
      </c>
      <c r="G9" s="4" t="s">
        <v>3</v>
      </c>
      <c r="H9" s="5"/>
      <c r="I9" s="6"/>
      <c r="J9" s="4"/>
      <c r="K9" s="10">
        <f>IF(C9&lt;=5,0,IF(C9&lt;=10,(C9-5)*22,IF(C9&lt;=20,110+(C9-10)*165,IF(C9&lt;=30,110+1650+(C9-20)*187,IF(C9&lt;=50,110+1650+1870+(C9-30)*214,IF(C9&lt;=100,110+1650+1870+2140*2+(C9-50)*247,IF(C9&lt;=500,110+1650+1870+2140*2+2470*5+(C9-100)*286,IF(C9&gt;500,110+1650+1870+2140*2+2470*5+2860*40+(C9-500)*324,""))))))))</f>
        <v>0</v>
      </c>
      <c r="L9" s="4" t="s">
        <v>3</v>
      </c>
      <c r="M9" s="4"/>
      <c r="N9" s="4"/>
      <c r="O9" s="5"/>
      <c r="P9" s="6"/>
      <c r="Q9" s="4"/>
    </row>
    <row r="10" spans="2:17" x14ac:dyDescent="0.2">
      <c r="B10" s="7"/>
      <c r="C10" s="4"/>
      <c r="D10" s="4"/>
      <c r="E10" s="4"/>
      <c r="F10" s="4"/>
      <c r="G10" s="4"/>
      <c r="H10" s="5"/>
      <c r="I10" s="6"/>
      <c r="J10" s="4"/>
      <c r="K10" s="4"/>
      <c r="L10" s="4"/>
      <c r="M10" s="4"/>
      <c r="N10" s="4"/>
      <c r="O10" s="5"/>
      <c r="P10" s="6"/>
      <c r="Q10" s="4"/>
    </row>
    <row r="11" spans="2:17" x14ac:dyDescent="0.2">
      <c r="B11" s="7"/>
      <c r="C11" s="7"/>
      <c r="D11" s="4"/>
      <c r="E11" s="4"/>
      <c r="F11" s="4"/>
      <c r="G11" s="4"/>
      <c r="H11" s="5"/>
      <c r="I11" s="6"/>
      <c r="J11" s="4"/>
      <c r="K11" s="4"/>
      <c r="L11" s="4"/>
      <c r="M11" s="4"/>
      <c r="N11" s="4"/>
      <c r="O11" s="4"/>
      <c r="P11" s="4"/>
      <c r="Q11" s="4"/>
    </row>
    <row r="12" spans="2:17" x14ac:dyDescent="0.2">
      <c r="B12" s="7"/>
      <c r="C12" s="7"/>
      <c r="D12" s="4"/>
      <c r="E12" s="4"/>
      <c r="F12" s="4" t="s">
        <v>7</v>
      </c>
      <c r="G12" s="4"/>
      <c r="H12" s="4"/>
      <c r="I12" s="4"/>
      <c r="J12" s="4"/>
      <c r="K12" s="4" t="s">
        <v>7</v>
      </c>
      <c r="L12" s="4"/>
      <c r="M12" s="4"/>
      <c r="N12" s="4"/>
      <c r="O12" s="4"/>
      <c r="P12" s="4"/>
      <c r="Q12" s="4"/>
    </row>
    <row r="13" spans="2:17" ht="43.2" x14ac:dyDescent="0.2">
      <c r="B13" s="7" t="s">
        <v>16</v>
      </c>
      <c r="C13" s="7"/>
      <c r="D13" s="4"/>
      <c r="E13" s="5"/>
      <c r="F13" s="2">
        <f>F5+F9</f>
        <v>726</v>
      </c>
      <c r="G13" s="4" t="s">
        <v>3</v>
      </c>
      <c r="H13" s="5"/>
      <c r="I13" s="6"/>
      <c r="J13" s="4"/>
      <c r="K13" s="10">
        <f>K5+K9</f>
        <v>1100</v>
      </c>
      <c r="L13" s="4" t="s">
        <v>3</v>
      </c>
      <c r="M13" s="4"/>
      <c r="N13" s="4"/>
      <c r="O13" s="5"/>
      <c r="P13" s="6"/>
      <c r="Q13" s="4"/>
    </row>
    <row r="14" spans="2:17" x14ac:dyDescent="0.2">
      <c r="B14" s="7"/>
      <c r="C14" s="7"/>
      <c r="D14" s="4"/>
      <c r="E14" s="4"/>
      <c r="F14" s="4"/>
      <c r="G14" s="4"/>
      <c r="H14" s="5"/>
      <c r="I14" s="6"/>
      <c r="J14" s="4"/>
      <c r="K14" s="4"/>
      <c r="L14" s="4"/>
      <c r="M14" s="4"/>
      <c r="N14" s="4"/>
      <c r="O14" s="5"/>
      <c r="P14" s="6"/>
      <c r="Q14" s="4"/>
    </row>
    <row r="15" spans="2:17" x14ac:dyDescent="0.2">
      <c r="B15" s="7"/>
      <c r="C15" s="4"/>
      <c r="D15" s="4"/>
      <c r="E15" s="4"/>
      <c r="F15" s="4"/>
      <c r="G15" s="4"/>
      <c r="H15" s="5"/>
      <c r="I15" s="6"/>
      <c r="J15" s="4"/>
      <c r="K15" s="4"/>
      <c r="L15" s="4"/>
      <c r="M15" s="4"/>
      <c r="N15" s="4"/>
      <c r="O15" s="4"/>
      <c r="P15" s="4"/>
      <c r="Q15" s="4"/>
    </row>
    <row r="16" spans="2:17" x14ac:dyDescent="0.2">
      <c r="B16" s="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17" ht="43.2" customHeight="1" x14ac:dyDescent="0.2">
      <c r="B17" s="7"/>
      <c r="C17" s="4"/>
      <c r="D17" s="7"/>
      <c r="E17" s="7"/>
      <c r="F17" s="7"/>
      <c r="G17" s="4"/>
      <c r="H17" s="5"/>
      <c r="I17" s="6"/>
      <c r="J17" s="4" t="s">
        <v>15</v>
      </c>
      <c r="K17" s="3">
        <f>F13+K13</f>
        <v>1826</v>
      </c>
      <c r="L17" s="4" t="s">
        <v>3</v>
      </c>
      <c r="M17" s="4"/>
      <c r="N17" s="4"/>
      <c r="O17" s="5"/>
      <c r="P17" s="6"/>
      <c r="Q17" s="4"/>
    </row>
    <row r="18" spans="2:17" x14ac:dyDescent="0.2">
      <c r="B18" s="7"/>
      <c r="C18" s="4"/>
      <c r="D18" s="4"/>
      <c r="E18" s="4"/>
      <c r="F18" s="4"/>
      <c r="G18" s="4"/>
      <c r="H18" s="5"/>
      <c r="I18" s="6"/>
      <c r="J18" s="4"/>
      <c r="K18" s="4"/>
      <c r="L18" s="4"/>
      <c r="M18" s="4"/>
      <c r="N18" s="4"/>
      <c r="O18" s="5"/>
      <c r="P18" s="6"/>
      <c r="Q18" s="4"/>
    </row>
  </sheetData>
  <phoneticPr fontId="2"/>
  <dataValidations count="3">
    <dataValidation type="whole" allowBlank="1" showInputMessage="1" showErrorMessage="1" prompt="10,000以下の整数を入力してください。" sqref="C9">
      <formula1>0</formula1>
      <formula2>10000</formula2>
    </dataValidation>
    <dataValidation type="list" allowBlank="1" showInputMessage="1" showErrorMessage="1" prompt="リストから選択してください。" sqref="C5">
      <formula1>"13,20,25,30,40,50,75,100,150,200"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亀山市役所</dc:creator>
  <cp:lastModifiedBy>Administrator</cp:lastModifiedBy>
  <cp:lastPrinted>2019-08-02T05:46:22Z</cp:lastPrinted>
  <dcterms:created xsi:type="dcterms:W3CDTF">2018-01-25T00:15:01Z</dcterms:created>
  <dcterms:modified xsi:type="dcterms:W3CDTF">2026-06-05T02:11:07Z</dcterms:modified>
</cp:coreProperties>
</file>