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g2010\職員共有フォルダ\031総務財政部\02財務課\01財政行革G\①財政関係\⑪財務一般\その他照会\Ｒ０７\R080311_財政状況資料集\回答\"/>
    </mc:Choice>
  </mc:AlternateContent>
  <bookViews>
    <workbookView xWindow="0" yWindow="0" windowWidth="23040" windowHeight="8736" firstSheet="1"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'各会計、関係団体の財政状況及び健全化判断比率'!$A$1:$BI$23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BE35" i="10"/>
  <c r="C35" i="10"/>
  <c r="BE34" i="10"/>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<sst xmlns="http://schemas.openxmlformats.org/spreadsheetml/2006/main" count="1135" uniqueCount="571">
  <si>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</si>
  <si>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</si>
  <si>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</si>
  <si>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</si>
  <si>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</si>
  <si>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</si>
  <si>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</si>
  <si>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</si>
  <si>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</si>
  <si>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</si>
  <si>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</si>
  <si>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</si>
  <si>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</si>
  <si>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</si>
  <si>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</si>
  <si>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</si>
  <si>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</si>
  <si>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</si>
  <si>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</si>
  <si>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</si>
  <si>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</si>
  <si>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</si>
  <si>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</si>
  <si>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</si>
  <si>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</si>
  <si>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</si>
  <si>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</si>
  <si>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</si>
  <si>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</si>
  <si>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</si>
  <si>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</si>
  <si>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</si>
  <si>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</si>
  <si>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</si>
  <si>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</si>
  <si>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</si>
  <si>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</si>
  <si>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</si>
  <si>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</si>
  <si>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</si>
  <si>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</si>
  <si>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</si>
  <si>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</si>
  <si>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</si>
  <si>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</si>
  <si>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</si>
  <si>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</si>
  <si>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</si>
  <si>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</si>
  <si>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</si>
  <si>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</si>
  <si>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</si>
  <si>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</si>
  <si>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</si>
  <si>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</si>
  <si>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</si>
  <si>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</si>
  <si>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</si>
  <si>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</si>
  <si>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</si>
  <si>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</si>
  <si>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</si>
  <si>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</si>
  <si>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</si>
  <si>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</si>
  <si>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</si>
  <si>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</si>
  <si>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</si>
  <si>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</si>
  <si>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</si>
  <si>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</si>
  <si>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</si>
  <si>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</si>
  <si>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</si>
  <si>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</si>
  <si>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</si>
  <si>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</si>
  <si>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</si>
  <si>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</si>
  <si>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</si>
  <si>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</si>
  <si>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</si>
  <si>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</si>
  <si>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</si>
  <si>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</si>
  <si>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</si>
  <si>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</si>
  <si>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</si>
  <si>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</si>
  <si>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</si>
  <si>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</si>
  <si>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</si>
  <si>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</si>
  <si>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</si>
  <si>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</si>
  <si>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</si>
  <si>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</si>
  <si>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</si>
  <si>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</si>
  <si>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</si>
  <si>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</si>
  <si>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</si>
  <si>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</si>
  <si>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</si>
  <si>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</si>
  <si>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</si>
  <si>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</si>
  <si>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</si>
  <si>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</si>
  <si>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</si>
  <si>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</si>
  <si>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</si>
  <si>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</si>
  <si>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</si>
  <si>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</si>
  <si>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</si>
  <si>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</si>
  <si>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</si>
  <si>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</si>
  <si>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</si>
  <si>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</si>
  <si>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</si>
  <si>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</si>
  <si>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</si>
  <si>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</si>
  <si>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</si>
  <si>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</si>
  <si>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</si>
  <si>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</si>
  <si>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</si>
  <si>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</si>
  <si>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</si>
  <si>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</si>
  <si>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</si>
  <si>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</si>
  <si>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</si>
  <si>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</si>
  <si>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</si>
  <si>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</si>
  <si>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</si>
  <si>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</si>
  <si>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</si>
  <si>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</si>
  <si>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</si>
  <si>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</si>
  <si>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</si>
  <si>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</si>
  <si>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</si>
  <si>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</si>
  <si>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</si>
  <si>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</si>
  <si>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</si>
  <si>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</si>
  <si>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</si>
  <si>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</si>
  <si>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</si>
  <si>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</si>
  <si>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</si>
  <si>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</si>
  <si>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</si>
  <si>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</si>
  <si>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</si>
  <si>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</si>
  <si>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</si>
  <si>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</si>
  <si>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</si>
  <si>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</si>
  <si>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</si>
  <si>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</si>
  <si>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</si>
  <si>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</si>
  <si>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</si>
  <si>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</si>
  <si>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</si>
  <si>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</si>
  <si>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</si>
  <si>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</si>
  <si>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</si>
  <si>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</si>
  <si>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</si>
  <si>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</si>
  <si>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</si>
  <si>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</si>
  <si>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</si>
  <si>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</si>
  <si>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</si>
  <si>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</si>
  <si>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</si>
  <si>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</si>
  <si>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</si>
  <si>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</si>
  <si>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</si>
  <si>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</si>
  <si>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</si>
  <si>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</si>
  <si>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</si>
  <si>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</si>
  <si>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</si>
  <si>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</si>
  <si>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</si>
  <si>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</si>
  <si>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</si>
  <si>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</si>
  <si>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</si>
  <si>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</si>
  <si>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</si>
  <si>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</si>
  <si>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</si>
  <si>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</si>
  <si>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</si>
  <si>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</si>
  <si>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</si>
  <si>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</si>
  <si>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</si>
  <si>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</si>
  <si>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</si>
  <si>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</si>
  <si>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</si>
  <si>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</si>
  <si>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</si>
  <si>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</si>
  <si>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</si>
  <si>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</si>
  <si>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</si>
  <si>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</si>
  <si>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</si>
  <si>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</si>
  <si>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</si>
  <si>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</si>
  <si>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</si>
  <si>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</si>
  <si>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</si>
  <si>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</si>
  <si>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</si>
  <si>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</si>
  <si>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</si>
  <si>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</si>
  <si>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</si>
  <si>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</si>
  <si>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</si>
  <si>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</si>
  <si>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</si>
  <si>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</si>
  <si>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</si>
  <si>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</si>
  <si>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</si>
  <si>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</si>
  <si>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</si>
  <si>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</si>
  <si>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</si>
  <si>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</si>
  <si>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</si>
  <si>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</si>
  <si>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</si>
  <si>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</si>
  <si>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</si>
  <si>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</si>
  <si>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</si>
  <si>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</si>
  <si>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</si>
  <si>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</si>
  <si>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</si>
  <si>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</si>
  <si>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</si>
  <si>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</si>
  <si>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</si>
  <si>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</si>
  <si>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</si>
  <si>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</si>
  <si>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</si>
  <si>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</si>
  <si>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</si>
  <si>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</si>
  <si>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</si>
  <si>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</si>
  <si>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</si>
  <si>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</si>
  <si>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</si>
  <si>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</si>
  <si>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</si>
  <si>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</si>
  <si>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</si>
  <si>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</si>
  <si>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</si>
  <si>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</si>
  <si>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</si>
  <si>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</si>
  <si>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</si>
  <si>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</si>
  <si>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</si>
  <si>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</si>
  <si>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</si>
  <si>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</si>
  <si>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</si>
  <si>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</si>
  <si>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</si>
  <si>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</si>
  <si>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</si>
  <si>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</si>
  <si>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</si>
  <si>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</si>
  <si>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</si>
  <si>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</si>
  <si>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</si>
  <si>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</si>
  <si>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</si>
  <si>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</si>
  <si>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</si>
  <si>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</si>
  <si>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</si>
  <si>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</si>
  <si>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</si>
  <si>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</si>
  <si>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</si>
  <si>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</si>
  <si>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</si>
  <si>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</si>
  <si>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</si>
  <si>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</si>
  <si>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</si>
  <si>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</si>
  <si>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</si>
  <si>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</si>
  <si>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</si>
  <si>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</si>
  <si>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</si>
  <si>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</si>
  <si>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</si>
  <si>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</si>
  <si>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</si>
  <si>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</si>
  <si>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</si>
  <si>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</si>
  <si>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</si>
  <si>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</si>
  <si>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</si>
  <si>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</si>
  <si>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</si>
  <si>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</si>
  <si>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</si>
  <si>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</si>
  <si>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</si>
  <si>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</si>
  <si>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</si>
  <si>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</si>
  <si>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</si>
  <si>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</si>
  <si>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</si>
  <si>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</si>
  <si>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</si>
  <si>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</si>
  <si>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</si>
  <si>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</si>
  <si>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</si>
  <si>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</si>
  <si>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</si>
  <si>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</si>
  <si>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</si>
  <si>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</si>
  <si>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</si>
  <si>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</si>
  <si>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</si>
  <si>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</si>
  <si>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</si>
  <si>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</si>
  <si>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</si>
  <si>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</si>
  <si>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</si>
  <si>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</si>
  <si>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</si>
  <si>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</si>
  <si>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</si>
  <si>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</si>
  <si>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</si>
  <si>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</si>
  <si>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</si>
  <si>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</si>
  <si>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</si>
  <si>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</si>
  <si>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</si>
  <si>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</si>
  <si>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</si>
  <si>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</si>
  <si>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</si>
  <si>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</si>
  <si>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</si>
  <si>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</si>
  <si>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</si>
  <si>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</si>
  <si>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</si>
  <si>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</si>
  <si>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</si>
  <si>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</si>
  <si>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</si>
  <si>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</si>
  <si>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</si>
  <si>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</si>
  <si>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</si>
  <si>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</si>
  <si>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</si>
  <si>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</si>
  <si>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</si>
  <si>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</si>
  <si>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</si>
  <si>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</si>
  <si>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</si>
  <si>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</si>
  <si>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</si>
  <si>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</si>
  <si>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</si>
  <si>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</si>
  <si>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</si>
  <si>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</si>
  <si>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</si>
  <si>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</si>
  <si>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</si>
  <si>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</si>
  <si>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</si>
  <si>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</si>
  <si>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</si>
  <si>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</si>
  <si>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</si>
  <si>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</si>
  <si>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</si>
  <si>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</si>
  <si>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</si>
  <si>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</si>
  <si>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</si>
  <si>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</si>
  <si>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</si>
  <si>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</si>
  <si>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</si>
  <si>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</si>
  <si>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</si>
  <si>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</si>
  <si>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</si>
  <si>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</si>
  <si>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</si>
  <si>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</si>
  <si>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</si>
  <si>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</si>
  <si>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</si>
  <si>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</si>
  <si>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</si>
  <si>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</si>
  <si>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</si>
  <si>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</si>
  <si>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</si>
  <si>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</si>
  <si>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</si>
  <si>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</si>
  <si>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</si>
  <si>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</si>
  <si>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</si>
  <si>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</si>
  <si>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</si>
  <si>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</si>
  <si>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</si>
  <si>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</si>
  <si>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</si>
  <si>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</si>
  <si>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</si>
  <si>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</si>
  <si>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</si>
  <si>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</si>
  <si>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</si>
  <si>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</si>
  <si>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</si>
  <si>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</si>
  <si>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</si>
  <si>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</si>
  <si>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</si>
  <si>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</si>
  <si>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</si>
  <si>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</si>
  <si>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</si>
  <si>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</si>
  <si>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</si>
  <si>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</si>
  <si>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</si>
  <si>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</si>
  <si>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</si>
  <si>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</si>
  <si>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</si>
  <si>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</si>
  <si>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</si>
  <si>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</si>
  <si>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</si>
  <si>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</si>
  <si>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</si>
  <si>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</si>
  <si>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</si>
  <si>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</si>
  <si>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</si>
  <si>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</si>
  <si>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</si>
  <si>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</si>
  <si>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</si>
  <si>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</si>
  <si>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</si>
  <si>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</si>
  <si>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</si>
  <si>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</si>
  <si>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</si>
  <si>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</si>
  <si>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</si>
  <si>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</si>
  <si>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</si>
  <si>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</si>
  <si>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</si>
  <si>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</si>
  <si>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</si>
  <si>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</si>
  <si>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</si>
  <si>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</si>
  <si>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</si>
  <si>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</si>
  <si>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</si>
  <si>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</si>
  <si>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</si>
  <si>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</si>
  <si>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</si>
  <si>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</si>
  <si>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</si>
  <si>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</si>
  <si>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</si>
  <si>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</si>
  <si>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</si>
  <si>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</si>
  <si>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</si>
  <si>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3.85</t>
  </si>
  <si>
    <t>▲ 1.87</t>
  </si>
  <si>
    <t>▲ 8.96</t>
  </si>
  <si>
    <t>▲ 5.04</t>
  </si>
  <si>
    <t>▲ 5.87</t>
  </si>
  <si>
    <t>病院事業会計</t>
  </si>
  <si>
    <t>水道事業会計</t>
  </si>
  <si>
    <t>下水道事業会計</t>
  </si>
  <si>
    <t>一般会計</t>
  </si>
  <si>
    <t>工業用水道事業会計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</si>
  <si>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</si>
  <si>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</si>
  <si>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</si>
  <si>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</si>
  <si>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</si>
  <si>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</si>
  <si>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</si>
  <si>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</si>
  <si>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</si>
  <si>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リニア中央新幹線亀山駅整備基金</t>
    <rPh sb="3" eb="5">
      <t>チュウオウ</t>
    </rPh>
    <rPh sb="5" eb="8">
      <t>シンカンセン</t>
    </rPh>
    <rPh sb="8" eb="10">
      <t>カメヤマ</t>
    </rPh>
    <rPh sb="10" eb="11">
      <t>エキ</t>
    </rPh>
    <rPh sb="11" eb="13">
      <t>セイビ</t>
    </rPh>
    <rPh sb="13" eb="15">
      <t>キキン</t>
    </rPh>
    <phoneticPr fontId="5"/>
  </si>
  <si>
    <t>庁舎建設基金</t>
    <rPh sb="0" eb="2">
      <t>チョウシャ</t>
    </rPh>
    <rPh sb="2" eb="4">
      <t>ケンセツ</t>
    </rPh>
    <rPh sb="4" eb="6">
      <t>キキン</t>
    </rPh>
    <phoneticPr fontId="5"/>
  </si>
  <si>
    <t>市民まちづくり基金</t>
    <rPh sb="0" eb="2">
      <t>シミン</t>
    </rPh>
    <rPh sb="7" eb="9">
      <t>キキン</t>
    </rPh>
    <phoneticPr fontId="5"/>
  </si>
  <si>
    <t>関宿にぎわいづくり基金</t>
    <rPh sb="0" eb="1">
      <t>セキ</t>
    </rPh>
    <rPh sb="1" eb="2">
      <t>ジュク</t>
    </rPh>
    <rPh sb="9" eb="11">
      <t>キキン</t>
    </rPh>
    <phoneticPr fontId="5"/>
  </si>
  <si>
    <t>ふるさと・水と土保全基金</t>
    <rPh sb="5" eb="6">
      <t>ミズ</t>
    </rPh>
    <rPh sb="7" eb="8">
      <t>ツチ</t>
    </rPh>
    <rPh sb="8" eb="10">
      <t>ホゼン</t>
    </rPh>
    <rPh sb="10" eb="12">
      <t>キキン</t>
    </rPh>
    <phoneticPr fontId="5"/>
  </si>
  <si>
    <t>亀山市地域社会振興会</t>
    <rPh sb="0" eb="2">
      <t>カメヤマ</t>
    </rPh>
    <rPh sb="2" eb="3">
      <t>シ</t>
    </rPh>
    <rPh sb="3" eb="5">
      <t>チイキ</t>
    </rPh>
    <rPh sb="5" eb="7">
      <t>シャカイ</t>
    </rPh>
    <rPh sb="7" eb="10">
      <t>シンコウカイ</t>
    </rPh>
    <phoneticPr fontId="2"/>
  </si>
  <si>
    <t>亀山市土地開発公社</t>
    <rPh sb="0" eb="2">
      <t>カメヤマ</t>
    </rPh>
    <rPh sb="2" eb="3">
      <t>シ</t>
    </rPh>
    <rPh sb="3" eb="5">
      <t>トチ</t>
    </rPh>
    <rPh sb="5" eb="7">
      <t>カイハツ</t>
    </rPh>
    <rPh sb="7" eb="9">
      <t>コウシャ</t>
    </rPh>
    <phoneticPr fontId="2"/>
  </si>
  <si>
    <t>-</t>
    <phoneticPr fontId="38"/>
  </si>
  <si>
    <t>-</t>
    <phoneticPr fontId="2"/>
  </si>
  <si>
    <t>鈴鹿亀山地区広域連合（一般会計）</t>
    <rPh sb="0" eb="10">
      <t>スズカカメヤマチクコウイキレンゴウ</t>
    </rPh>
    <rPh sb="11" eb="15">
      <t>イッパンカイケイ</t>
    </rPh>
    <phoneticPr fontId="2"/>
  </si>
  <si>
    <t>鈴鹿亀山地区広域連合（介護保険事業特別会計）</t>
    <rPh sb="0" eb="10">
      <t>スズカカメヤマチクコウイキレンゴウ</t>
    </rPh>
    <rPh sb="11" eb="13">
      <t>カイゴ</t>
    </rPh>
    <rPh sb="13" eb="15">
      <t>ホケン</t>
    </rPh>
    <rPh sb="15" eb="17">
      <t>ジギョウ</t>
    </rPh>
    <rPh sb="17" eb="19">
      <t>トクベツ</t>
    </rPh>
    <rPh sb="19" eb="21">
      <t>カイケイ</t>
    </rPh>
    <phoneticPr fontId="2"/>
  </si>
  <si>
    <t>三重県後期高齢者医療広域連合（一般会計）</t>
    <phoneticPr fontId="2"/>
  </si>
  <si>
    <t>三重県後期高齢者医療広域連合（後期高齢者医療特別会計）</t>
    <phoneticPr fontId="2"/>
  </si>
  <si>
    <t>三重県市町総合事務組合（一般会計）</t>
    <phoneticPr fontId="2"/>
  </si>
  <si>
    <t>三重県市町総合事務組合（共同研修特別会計）</t>
    <phoneticPr fontId="2"/>
  </si>
  <si>
    <t>三重県市町総合事務組合（デジタル地図特別会計）</t>
    <phoneticPr fontId="2"/>
  </si>
  <si>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</si>
  <si>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</si>
  <si>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</si>
  <si>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
  </si>
  <si>
    <t>三重地方税管理回収機構（一般会計）</t>
    <rPh sb="0" eb="2">
      <t>ミエ</t>
    </rPh>
    <rPh sb="2" eb="5">
      <t>チホウゼイ</t>
    </rPh>
    <rPh sb="5" eb="7">
      <t>カンリ</t>
    </rPh>
    <rPh sb="7" eb="11">
      <t>カイシュウキコウ</t>
    </rPh>
    <rPh sb="12" eb="16">
      <t>イッパンカイケイ</t>
    </rPh>
    <phoneticPr fontId="2"/>
  </si>
  <si>
    <t>三重地方税管理回収機構（滞納整理拡充事業特別会計）</t>
    <rPh sb="0" eb="2">
      <t>ミエ</t>
    </rPh>
    <rPh sb="2" eb="5">
      <t>チホウゼイ</t>
    </rPh>
    <rPh sb="5" eb="7">
      <t>カンリ</t>
    </rPh>
    <rPh sb="7" eb="11">
      <t>カイシュウキコウ</t>
    </rPh>
    <rPh sb="12" eb="14">
      <t>タイノウ</t>
    </rPh>
    <rPh sb="14" eb="16">
      <t>セイリ</t>
    </rPh>
    <rPh sb="16" eb="18">
      <t>カクジュウ</t>
    </rPh>
    <rPh sb="18" eb="20">
      <t>ジギョウ</t>
    </rPh>
    <rPh sb="20" eb="22">
      <t>トクベツ</t>
    </rPh>
    <rPh sb="22" eb="24">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</si>
</sst>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0E08-468F-95E2-923197D45A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55071</c:v>
                </c:pt>
                <c:pt idx="1">
                  <c:v>58648</c:v>
                </c:pt>
                <c:pt idx="2">
                  <c:v>74382</c:v>
                </c:pt>
                <c:pt idx="3">
                  <c:v>22595</c:v>
                </c:pt>
                <c:pt idx="4">
                  <c:v>28863</c:v>
                </c:pt>
              </c:numCache>
            </c:numRef>
          </c:val>
          <c:smooth val="0"/>
          <c:extLst>
            <c:ext xmlns:c16="http://schemas.microsoft.com/office/drawing/2014/chart" uri="{C3380CC4-5D6E-409C-BE32-E72D297353CC}">
              <c16:uniqueId val="{00000001-0E08-468F-95E2-923197D45A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6.75</c:v>
                </c:pt>
                <c:pt idx="1">
                  <c:v>7.88</c:v>
                </c:pt>
                <c:pt idx="2">
                  <c:v>5.23</c:v>
                </c:pt>
                <c:pt idx="3">
                  <c:v>4.62</c:v>
                </c:pt>
                <c:pt idx="4">
                  <c:v>3.45</c:v>
                </c:pt>
              </c:numCache>
            </c:numRef>
          </c:val>
          <c:extLst>
            <c:ext xmlns:c16="http://schemas.microsoft.com/office/drawing/2014/chart" uri="{C3380CC4-5D6E-409C-BE32-E72D297353CC}">
              <c16:uniqueId val="{00000000-2504-459A-8955-8948E90914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17.93</c:v>
                </c:pt>
                <c:pt idx="1">
                  <c:v>17.12</c:v>
                </c:pt>
                <c:pt idx="2">
                  <c:v>16.12</c:v>
                </c:pt>
                <c:pt idx="3">
                  <c:v>13.74</c:v>
                </c:pt>
                <c:pt idx="4">
                  <c:v>10.98</c:v>
                </c:pt>
              </c:numCache>
            </c:numRef>
          </c:val>
          <c:extLst>
            <c:ext xmlns:c16="http://schemas.microsoft.com/office/drawing/2014/chart" uri="{C3380CC4-5D6E-409C-BE32-E72D297353CC}">
              <c16:uniqueId val="{00000001-2504-459A-8955-8948E90914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-3.85</c:v>
                </c:pt>
                <c:pt idx="1">
                  <c:v>-1.87</c:v>
                </c:pt>
                <c:pt idx="2">
                  <c:v>-8.9600000000000009</c:v>
                </c:pt>
                <c:pt idx="3">
                  <c:v>-5.04</c:v>
                </c:pt>
                <c:pt idx="4">
                  <c:v>-5.87</c:v>
                </c:pt>
              </c:numCache>
            </c:numRef>
          </c:val>
          <c:smooth val="0"/>
          <c:extLst>
            <c:ext xmlns:c16="http://schemas.microsoft.com/office/drawing/2014/chart" uri="{C3380CC4-5D6E-409C-BE32-E72D297353CC}">
              <c16:uniqueId val="{00000002-2504-459A-8955-8948E90914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5.35</c:v>
                </c:pt>
                <c:pt idx="2">
                  <c:v>#N/A</c:v>
                </c:pt>
                <c:pt idx="3">
                  <c:v>6.21</c:v>
                </c:pt>
                <c:pt idx="4">
                  <c:v>0</c:v>
                </c:pt>
                <c:pt idx="5">
                  <c:v>0</c:v>
                </c:pt>
                <c:pt idx="6">
                  <c:v>0</c:v>
                </c:pt>
                <c:pt idx="7">
                  <c:v>0</c:v>
                </c:pt>
                <c:pt idx="8">
                  <c:v>0</c:v>
                </c:pt>
                <c:pt idx="9">
                  <c:v>0</c:v>
                </c:pt>
              </c:numCache>
            </c:numRef>
          </c:val>
          <c:extLst>
            <c:ext xmlns:c16="http://schemas.microsoft.com/office/drawing/2014/chart" uri="{C3380CC4-5D6E-409C-BE32-E72D297353CC}">
              <c16:uniqueId val="{00000000-7BF2-4B26-8664-83D72FC0C7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F2-4B26-8664-83D72FC0C7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F2-4B26-8664-83D72FC0C7D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0.02</c:v>
                </c:pt>
                <c:pt idx="4">
                  <c:v>#N/A</c:v>
                </c:pt>
                <c:pt idx="5">
                  <c:v>0.01</c:v>
                </c:pt>
                <c:pt idx="6">
                  <c:v>#N/A</c:v>
                </c:pt>
                <c:pt idx="7">
                  <c:v>0.01</c:v>
                </c:pt>
                <c:pt idx="8">
                  <c:v>#N/A</c:v>
                </c:pt>
                <c:pt idx="9">
                  <c:v>0.04</c:v>
                </c:pt>
              </c:numCache>
            </c:numRef>
          </c:val>
          <c:extLst>
            <c:ext xmlns:c16="http://schemas.microsoft.com/office/drawing/2014/chart" uri="{C3380CC4-5D6E-409C-BE32-E72D297353CC}">
              <c16:uniqueId val="{00000003-7BF2-4B26-8664-83D72FC0C7D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0.57999999999999996</c:v>
                </c:pt>
                <c:pt idx="2">
                  <c:v>#N/A</c:v>
                </c:pt>
                <c:pt idx="3">
                  <c:v>0.71</c:v>
                </c:pt>
                <c:pt idx="4">
                  <c:v>#N/A</c:v>
                </c:pt>
                <c:pt idx="5">
                  <c:v>0.73</c:v>
                </c:pt>
                <c:pt idx="6">
                  <c:v>#N/A</c:v>
                </c:pt>
                <c:pt idx="7">
                  <c:v>0.54</c:v>
                </c:pt>
                <c:pt idx="8">
                  <c:v>#N/A</c:v>
                </c:pt>
                <c:pt idx="9">
                  <c:v>0.37</c:v>
                </c:pt>
              </c:numCache>
            </c:numRef>
          </c:val>
          <c:extLst>
            <c:ext xmlns:c16="http://schemas.microsoft.com/office/drawing/2014/chart" uri="{C3380CC4-5D6E-409C-BE32-E72D297353CC}">
              <c16:uniqueId val="{00000004-7BF2-4B26-8664-83D72FC0C7DE}"/>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2.02</c:v>
                </c:pt>
                <c:pt idx="2">
                  <c:v>#N/A</c:v>
                </c:pt>
                <c:pt idx="3">
                  <c:v>1.91</c:v>
                </c:pt>
                <c:pt idx="4">
                  <c:v>#N/A</c:v>
                </c:pt>
                <c:pt idx="5">
                  <c:v>2.1</c:v>
                </c:pt>
                <c:pt idx="6">
                  <c:v>#N/A</c:v>
                </c:pt>
                <c:pt idx="7">
                  <c:v>2.2599999999999998</c:v>
                </c:pt>
                <c:pt idx="8">
                  <c:v>#N/A</c:v>
                </c:pt>
                <c:pt idx="9">
                  <c:v>2.41</c:v>
                </c:pt>
              </c:numCache>
            </c:numRef>
          </c:val>
          <c:extLst>
            <c:ext xmlns:c16="http://schemas.microsoft.com/office/drawing/2014/chart" uri="{C3380CC4-5D6E-409C-BE32-E72D297353CC}">
              <c16:uniqueId val="{00000005-7BF2-4B26-8664-83D72FC0C7D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6.74</c:v>
                </c:pt>
                <c:pt idx="2">
                  <c:v>#N/A</c:v>
                </c:pt>
                <c:pt idx="3">
                  <c:v>7.88</c:v>
                </c:pt>
                <c:pt idx="4">
                  <c:v>#N/A</c:v>
                </c:pt>
                <c:pt idx="5">
                  <c:v>5.23</c:v>
                </c:pt>
                <c:pt idx="6">
                  <c:v>#N/A</c:v>
                </c:pt>
                <c:pt idx="7">
                  <c:v>4.6100000000000003</c:v>
                </c:pt>
                <c:pt idx="8">
                  <c:v>#N/A</c:v>
                </c:pt>
                <c:pt idx="9">
                  <c:v>3.44</c:v>
                </c:pt>
              </c:numCache>
            </c:numRef>
          </c:val>
          <c:extLst>
            <c:ext xmlns:c16="http://schemas.microsoft.com/office/drawing/2014/chart" uri="{C3380CC4-5D6E-409C-BE32-E72D297353CC}">
              <c16:uniqueId val="{00000006-7BF2-4B26-8664-83D72FC0C7D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7.5</c:v>
                </c:pt>
                <c:pt idx="6">
                  <c:v>#N/A</c:v>
                </c:pt>
                <c:pt idx="7">
                  <c:v>6.65</c:v>
                </c:pt>
                <c:pt idx="8">
                  <c:v>#N/A</c:v>
                </c:pt>
                <c:pt idx="9">
                  <c:v>6.21</c:v>
                </c:pt>
              </c:numCache>
            </c:numRef>
          </c:val>
          <c:extLst>
            <c:ext xmlns:c16="http://schemas.microsoft.com/office/drawing/2014/chart" uri="{C3380CC4-5D6E-409C-BE32-E72D297353CC}">
              <c16:uniqueId val="{00000007-7BF2-4B26-8664-83D72FC0C7D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5.23</c:v>
                </c:pt>
                <c:pt idx="2">
                  <c:v>#N/A</c:v>
                </c:pt>
                <c:pt idx="3">
                  <c:v>4.5599999999999996</c:v>
                </c:pt>
                <c:pt idx="4">
                  <c:v>#N/A</c:v>
                </c:pt>
                <c:pt idx="5">
                  <c:v>5.23</c:v>
                </c:pt>
                <c:pt idx="6">
                  <c:v>#N/A</c:v>
                </c:pt>
                <c:pt idx="7">
                  <c:v>6.38</c:v>
                </c:pt>
                <c:pt idx="8">
                  <c:v>#N/A</c:v>
                </c:pt>
                <c:pt idx="9">
                  <c:v>6.25</c:v>
                </c:pt>
              </c:numCache>
            </c:numRef>
          </c:val>
          <c:extLst>
            <c:ext xmlns:c16="http://schemas.microsoft.com/office/drawing/2014/chart" uri="{C3380CC4-5D6E-409C-BE32-E72D297353CC}">
              <c16:uniqueId val="{00000008-7BF2-4B26-8664-83D72FC0C7D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3.27</c:v>
                </c:pt>
                <c:pt idx="2">
                  <c:v>#N/A</c:v>
                </c:pt>
                <c:pt idx="3">
                  <c:v>3.75</c:v>
                </c:pt>
                <c:pt idx="4">
                  <c:v>#N/A</c:v>
                </c:pt>
                <c:pt idx="5">
                  <c:v>5.85</c:v>
                </c:pt>
                <c:pt idx="6">
                  <c:v>#N/A</c:v>
                </c:pt>
                <c:pt idx="7">
                  <c:v>6.53</c:v>
                </c:pt>
                <c:pt idx="8">
                  <c:v>#N/A</c:v>
                </c:pt>
                <c:pt idx="9">
                  <c:v>6.8</c:v>
                </c:pt>
              </c:numCache>
            </c:numRef>
          </c:val>
          <c:extLst>
            <c:ext xmlns:c16="http://schemas.microsoft.com/office/drawing/2014/chart" uri="{C3380CC4-5D6E-409C-BE32-E72D297353CC}">
              <c16:uniqueId val="{00000009-7BF2-4B26-8664-83D72FC0C7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2294</c:v>
                </c:pt>
                <c:pt idx="5">
                  <c:v>2248</c:v>
                </c:pt>
                <c:pt idx="8">
                  <c:v>2247</c:v>
                </c:pt>
                <c:pt idx="11">
                  <c:v>2326</c:v>
                </c:pt>
                <c:pt idx="14">
                  <c:v>2251</c:v>
                </c:pt>
              </c:numCache>
            </c:numRef>
          </c:val>
          <c:extLst>
            <c:ext xmlns:c16="http://schemas.microsoft.com/office/drawing/2014/chart" uri="{C3380CC4-5D6E-409C-BE32-E72D297353CC}">
              <c16:uniqueId val="{00000000-D743-4FF6-8EF9-2002D0FA71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43-4FF6-8EF9-2002D0FA71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43-4FF6-8EF9-2002D0FA71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43-4FF6-8EF9-2002D0FA71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674</c:v>
                </c:pt>
                <c:pt idx="3">
                  <c:v>674</c:v>
                </c:pt>
                <c:pt idx="6">
                  <c:v>700</c:v>
                </c:pt>
                <c:pt idx="9">
                  <c:v>728</c:v>
                </c:pt>
                <c:pt idx="12">
                  <c:v>749</c:v>
                </c:pt>
              </c:numCache>
            </c:numRef>
          </c:val>
          <c:extLst>
            <c:ext xmlns:c16="http://schemas.microsoft.com/office/drawing/2014/chart" uri="{C3380CC4-5D6E-409C-BE32-E72D297353CC}">
              <c16:uniqueId val="{00000004-D743-4FF6-8EF9-2002D0FA71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5-D743-4FF6-8EF9-2002D0FA71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43-4FF6-8EF9-2002D0FA71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1851</c:v>
                </c:pt>
                <c:pt idx="3">
                  <c:v>1903</c:v>
                </c:pt>
                <c:pt idx="6">
                  <c:v>1961</c:v>
                </c:pt>
                <c:pt idx="9">
                  <c:v>1948</c:v>
                </c:pt>
                <c:pt idx="12">
                  <c:v>1854</c:v>
                </c:pt>
              </c:numCache>
            </c:numRef>
          </c:val>
          <c:extLst>
            <c:ext xmlns:c16="http://schemas.microsoft.com/office/drawing/2014/chart" uri="{C3380CC4-5D6E-409C-BE32-E72D297353CC}">
              <c16:uniqueId val="{00000007-D743-4FF6-8EF9-2002D0FA71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231</c:v>
                </c:pt>
                <c:pt idx="2">
                  <c:v>#N/A</c:v>
                </c:pt>
                <c:pt idx="3">
                  <c:v>#N/A</c:v>
                </c:pt>
                <c:pt idx="4">
                  <c:v>333</c:v>
                </c:pt>
                <c:pt idx="5">
                  <c:v>#N/A</c:v>
                </c:pt>
                <c:pt idx="6">
                  <c:v>#N/A</c:v>
                </c:pt>
                <c:pt idx="7">
                  <c:v>414</c:v>
                </c:pt>
                <c:pt idx="8">
                  <c:v>#N/A</c:v>
                </c:pt>
                <c:pt idx="9">
                  <c:v>#N/A</c:v>
                </c:pt>
                <c:pt idx="10">
                  <c:v>350</c:v>
                </c:pt>
                <c:pt idx="11">
                  <c:v>#N/A</c:v>
                </c:pt>
                <c:pt idx="12">
                  <c:v>#N/A</c:v>
                </c:pt>
                <c:pt idx="13">
                  <c:v>352</c:v>
                </c:pt>
                <c:pt idx="14">
                  <c:v>#N/A</c:v>
                </c:pt>
              </c:numCache>
            </c:numRef>
          </c:val>
          <c:smooth val="0"/>
          <c:extLst>
            <c:ext xmlns:c16="http://schemas.microsoft.com/office/drawing/2014/chart" uri="{C3380CC4-5D6E-409C-BE32-E72D297353CC}">
              <c16:uniqueId val="{00000008-D743-4FF6-8EF9-2002D0FA71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18261</c:v>
                </c:pt>
                <c:pt idx="5">
                  <c:v>18305</c:v>
                </c:pt>
                <c:pt idx="8">
                  <c:v>17614</c:v>
                </c:pt>
                <c:pt idx="11">
                  <c:v>16772</c:v>
                </c:pt>
                <c:pt idx="14">
                  <c:v>15631</c:v>
                </c:pt>
              </c:numCache>
            </c:numRef>
          </c:val>
          <c:extLst>
            <c:ext xmlns:c16="http://schemas.microsoft.com/office/drawing/2014/chart" uri="{C3380CC4-5D6E-409C-BE32-E72D297353CC}">
              <c16:uniqueId val="{00000000-D938-4E84-8CE2-3AD87A9F63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7686</c:v>
                </c:pt>
                <c:pt idx="5">
                  <c:v>7868</c:v>
                </c:pt>
                <c:pt idx="8">
                  <c:v>10665</c:v>
                </c:pt>
                <c:pt idx="11">
                  <c:v>10116</c:v>
                </c:pt>
                <c:pt idx="14">
                  <c:v>7888</c:v>
                </c:pt>
              </c:numCache>
            </c:numRef>
          </c:val>
          <c:extLst>
            <c:ext xmlns:c16="http://schemas.microsoft.com/office/drawing/2014/chart" uri="{C3380CC4-5D6E-409C-BE32-E72D297353CC}">
              <c16:uniqueId val="{00000001-D938-4E84-8CE2-3AD87A9F63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6432</c:v>
                </c:pt>
                <c:pt idx="5">
                  <c:v>6971</c:v>
                </c:pt>
                <c:pt idx="8">
                  <c:v>6934</c:v>
                </c:pt>
                <c:pt idx="11">
                  <c:v>6805</c:v>
                </c:pt>
                <c:pt idx="14">
                  <c:v>6532</c:v>
                </c:pt>
              </c:numCache>
            </c:numRef>
          </c:val>
          <c:extLst>
            <c:ext xmlns:c16="http://schemas.microsoft.com/office/drawing/2014/chart" uri="{C3380CC4-5D6E-409C-BE32-E72D297353CC}">
              <c16:uniqueId val="{00000002-D938-4E84-8CE2-3AD87A9F63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38-4E84-8CE2-3AD87A9F63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38-4E84-8CE2-3AD87A9F63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55</c:v>
                </c:pt>
                <c:pt idx="3">
                  <c:v>118</c:v>
                </c:pt>
                <c:pt idx="6">
                  <c:v>114</c:v>
                </c:pt>
                <c:pt idx="9">
                  <c:v>110</c:v>
                </c:pt>
                <c:pt idx="12">
                  <c:v>108</c:v>
                </c:pt>
              </c:numCache>
            </c:numRef>
          </c:val>
          <c:extLst>
            <c:ext xmlns:c16="http://schemas.microsoft.com/office/drawing/2014/chart" uri="{C3380CC4-5D6E-409C-BE32-E72D297353CC}">
              <c16:uniqueId val="{00000005-D938-4E84-8CE2-3AD87A9F63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2851</c:v>
                </c:pt>
                <c:pt idx="3">
                  <c:v>2820</c:v>
                </c:pt>
                <c:pt idx="6">
                  <c:v>3001</c:v>
                </c:pt>
                <c:pt idx="9">
                  <c:v>3070</c:v>
                </c:pt>
                <c:pt idx="12">
                  <c:v>3108</c:v>
                </c:pt>
              </c:numCache>
            </c:numRef>
          </c:val>
          <c:extLst>
            <c:ext xmlns:c16="http://schemas.microsoft.com/office/drawing/2014/chart" uri="{C3380CC4-5D6E-409C-BE32-E72D297353CC}">
              <c16:uniqueId val="{00000006-D938-4E84-8CE2-3AD87A9F63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24</c:v>
                </c:pt>
                <c:pt idx="6">
                  <c:v>14</c:v>
                </c:pt>
                <c:pt idx="9">
                  <c:v>5</c:v>
                </c:pt>
                <c:pt idx="12">
                  <c:v>0</c:v>
                </c:pt>
              </c:numCache>
            </c:numRef>
          </c:val>
          <c:extLst>
            <c:ext xmlns:c16="http://schemas.microsoft.com/office/drawing/2014/chart" uri="{C3380CC4-5D6E-409C-BE32-E72D297353CC}">
              <c16:uniqueId val="{00000007-D938-4E84-8CE2-3AD87A9F63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9652</c:v>
                </c:pt>
                <c:pt idx="3">
                  <c:v>9516</c:v>
                </c:pt>
                <c:pt idx="6">
                  <c:v>9514</c:v>
                </c:pt>
                <c:pt idx="9">
                  <c:v>9254</c:v>
                </c:pt>
                <c:pt idx="12">
                  <c:v>9420</c:v>
                </c:pt>
              </c:numCache>
            </c:numRef>
          </c:val>
          <c:extLst>
            <c:ext xmlns:c16="http://schemas.microsoft.com/office/drawing/2014/chart" uri="{C3380CC4-5D6E-409C-BE32-E72D297353CC}">
              <c16:uniqueId val="{00000008-D938-4E84-8CE2-3AD87A9F63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38-4E84-8CE2-3AD87A9F63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15771</c:v>
                </c:pt>
                <c:pt idx="3">
                  <c:v>16086</c:v>
                </c:pt>
                <c:pt idx="6">
                  <c:v>15919</c:v>
                </c:pt>
                <c:pt idx="9">
                  <c:v>14398</c:v>
                </c:pt>
                <c:pt idx="12">
                  <c:v>13459</c:v>
                </c:pt>
              </c:numCache>
            </c:numRef>
          </c:val>
          <c:extLst>
            <c:ext xmlns:c16="http://schemas.microsoft.com/office/drawing/2014/chart" uri="{C3380CC4-5D6E-409C-BE32-E72D297353CC}">
              <c16:uniqueId val="{0000000A-D938-4E84-8CE2-3AD87A9F63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38-4E84-8CE2-3AD87A9F63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2139</c:v>
                </c:pt>
                <c:pt idx="1">
                  <c:v>1869</c:v>
                </c:pt>
                <c:pt idx="2">
                  <c:v>1524</c:v>
                </c:pt>
              </c:numCache>
            </c:numRef>
          </c:val>
          <c:extLst>
            <c:ext xmlns:c16="http://schemas.microsoft.com/office/drawing/2014/chart" uri="{C3380CC4-5D6E-409C-BE32-E72D297353CC}">
              <c16:uniqueId val="{00000000-DB5B-4C82-B6F8-19DCFA951A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666</c:v>
                </c:pt>
                <c:pt idx="1">
                  <c:v>667</c:v>
                </c:pt>
                <c:pt idx="2">
                  <c:v>668</c:v>
                </c:pt>
              </c:numCache>
            </c:numRef>
          </c:val>
          <c:extLst>
            <c:ext xmlns:c16="http://schemas.microsoft.com/office/drawing/2014/chart" uri="{C3380CC4-5D6E-409C-BE32-E72D297353CC}">
              <c16:uniqueId val="{00000001-DB5B-4C82-B6F8-19DCFA951A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4516</c:v>
                </c:pt>
                <c:pt idx="1">
                  <c:v>4479</c:v>
                </c:pt>
                <c:pt idx="2">
                  <c:v>4559</c:v>
                </c:pt>
              </c:numCache>
            </c:numRef>
          </c:val>
          <c:extLst>
            <c:ext xmlns:c16="http://schemas.microsoft.com/office/drawing/2014/chart" uri="{C3380CC4-5D6E-409C-BE32-E72D297353CC}">
              <c16:uniqueId val="{00000002-DB5B-4C82-B6F8-19DCFA951A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一般会計において、元利償還金は前年度から減少しています。</a:t>
          </a:r>
          <a:endParaRPr lang="ja-JP" altLang="ja-JP">
            <a:effectLst/>
          </a:endParaRPr>
        </a:p>
        <a:p>
          <a:r>
            <a:rPr kumimoji="1" lang="ja-JP" altLang="ja-JP" sz="1100">
              <a:solidFill>
                <a:schemeClr val="dk1"/>
              </a:solidFill>
              <a:effectLst/>
              <a:latin typeface="+mn-lt"/>
              <a:ea typeface="+mn-ea"/>
              <a:cs typeface="+mn-cs"/>
            </a:rPr>
            <a:t>また、公営企業債の元利償還金に対する繰入金は前年度より増となっております。</a:t>
          </a:r>
          <a:endParaRPr lang="ja-JP" altLang="ja-JP">
            <a:effectLst/>
          </a:endParaRPr>
        </a:p>
        <a:p>
          <a:r>
            <a:rPr kumimoji="1" lang="ja-JP" altLang="ja-JP" sz="1100">
              <a:solidFill>
                <a:schemeClr val="dk1"/>
              </a:solidFill>
              <a:effectLst/>
              <a:latin typeface="+mn-lt"/>
              <a:ea typeface="+mn-ea"/>
              <a:cs typeface="+mn-cs"/>
            </a:rPr>
            <a:t>いずれも計画的に借入・償還を行っており、今後も一定程度の推移で横ばいとなる見込みです。</a:t>
          </a:r>
          <a:endParaRPr lang="ja-JP" altLang="ja-JP">
            <a:effectLst/>
          </a:endParaRPr>
        </a:p>
        <a:p>
          <a:r>
            <a:rPr kumimoji="1" lang="ja-JP" altLang="ja-JP" sz="1100">
              <a:solidFill>
                <a:schemeClr val="dk1"/>
              </a:solidFill>
              <a:effectLst/>
              <a:latin typeface="+mn-lt"/>
              <a:ea typeface="+mn-ea"/>
              <a:cs typeface="+mn-cs"/>
            </a:rPr>
            <a:t>一般会計においては、従来より、合併特例債などの交付税措置のある起債を優先して借入しており、平成２４年度を公債費償還のピークとして、今後についても一定程度の推移で横ばいとなる見込みであります。</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平成２０年度をピークに減少傾向にあります。令和３年度、令和４年度に亀山駅周辺整備事業などにより増加に転じましたが、令和５年度以降は再び借入額が償還額を下回っているため、現在高は減少に転じています。</a:t>
          </a:r>
          <a:endParaRPr lang="ja-JP" altLang="ja-JP" sz="1400">
            <a:effectLst/>
          </a:endParaRPr>
        </a:p>
        <a:p>
          <a:r>
            <a:rPr kumimoji="1" lang="ja-JP" altLang="ja-JP" sz="1100">
              <a:solidFill>
                <a:schemeClr val="dk1"/>
              </a:solidFill>
              <a:effectLst/>
              <a:latin typeface="+mn-lt"/>
              <a:ea typeface="+mn-ea"/>
              <a:cs typeface="+mn-cs"/>
            </a:rPr>
            <a:t>今後も、市税収入は横ばい傾向と見込まれるものの、ごみ処理施設などの大規模施設整備などにより地方債の借入</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増額が見込まれます。</a:t>
          </a:r>
          <a:endParaRPr lang="ja-JP" altLang="ja-JP" sz="1400">
            <a:effectLst/>
          </a:endParaRPr>
        </a:p>
        <a:p>
          <a:r>
            <a:rPr kumimoji="1" lang="ja-JP" altLang="ja-JP" sz="1100">
              <a:solidFill>
                <a:schemeClr val="dk1"/>
              </a:solidFill>
              <a:effectLst/>
              <a:latin typeface="+mn-lt"/>
              <a:ea typeface="+mn-ea"/>
              <a:cs typeface="+mn-cs"/>
            </a:rPr>
            <a:t>そのため、交付税措置のある市債を積極的に活用するなど、計画的な借入による将来の財政の負担の軽減と財政の健全化を図ります。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リニア中央新幹線亀山駅整備基金と庁舎建設基金の積立を継続していますが、財政調整基金</a:t>
          </a:r>
          <a:r>
            <a:rPr kumimoji="1" lang="ja-JP" altLang="en-US" sz="1300">
              <a:solidFill>
                <a:schemeClr val="dk1"/>
              </a:solidFill>
              <a:effectLst/>
              <a:latin typeface="+mn-lt"/>
              <a:ea typeface="+mn-ea"/>
              <a:cs typeface="+mn-cs"/>
            </a:rPr>
            <a:t>、地域福祉基金など</a:t>
          </a:r>
          <a:r>
            <a:rPr kumimoji="1" lang="ja-JP" altLang="ja-JP" sz="1300">
              <a:solidFill>
                <a:schemeClr val="dk1"/>
              </a:solidFill>
              <a:effectLst/>
              <a:latin typeface="+mn-lt"/>
              <a:ea typeface="+mn-ea"/>
              <a:cs typeface="+mn-cs"/>
            </a:rPr>
            <a:t>の取崩額が増えたことにより基金全体の残高では減となって</a:t>
          </a:r>
          <a:r>
            <a:rPr kumimoji="1" lang="ja-JP" altLang="en-US" sz="1300">
              <a:solidFill>
                <a:schemeClr val="dk1"/>
              </a:solidFill>
              <a:effectLst/>
              <a:latin typeface="+mn-lt"/>
              <a:ea typeface="+mn-ea"/>
              <a:cs typeface="+mn-cs"/>
            </a:rPr>
            <a:t>い</a:t>
          </a:r>
          <a:r>
            <a:rPr kumimoji="1" lang="ja-JP" altLang="ja-JP" sz="1300">
              <a:solidFill>
                <a:schemeClr val="dk1"/>
              </a:solidFill>
              <a:effectLst/>
              <a:latin typeface="+mn-lt"/>
              <a:ea typeface="+mn-ea"/>
              <a:cs typeface="+mn-cs"/>
            </a:rPr>
            <a:t>ます。</a:t>
          </a:r>
          <a:endParaRPr lang="ja-JP" altLang="ja-JP" sz="13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令和６年度より財政構造改革に短期集中的に取り組み令和１１年度末までに財政調整基金残高を２５億円以上とすることを目標としています。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300">
            <a:effectLst/>
          </a:endParaRPr>
        </a:p>
        <a:p>
          <a:r>
            <a:rPr kumimoji="1" lang="ja-JP" altLang="ja-JP" sz="1300">
              <a:solidFill>
                <a:schemeClr val="dk1"/>
              </a:solidFill>
              <a:effectLst/>
              <a:latin typeface="+mn-lt"/>
              <a:ea typeface="+mn-ea"/>
              <a:cs typeface="+mn-cs"/>
            </a:rPr>
            <a:t>　・庁舎建設基金：</a:t>
          </a:r>
          <a:r>
            <a:rPr kumimoji="1" lang="ja-JP" altLang="en-US" sz="1300">
              <a:solidFill>
                <a:schemeClr val="dk1"/>
              </a:solidFill>
              <a:effectLst/>
              <a:latin typeface="+mn-lt"/>
              <a:ea typeface="+mn-ea"/>
              <a:cs typeface="+mn-cs"/>
            </a:rPr>
            <a:t>庁舎の建設のための資金に充てる</a:t>
          </a:r>
          <a:endParaRPr lang="ja-JP" altLang="ja-JP" sz="1300">
            <a:effectLst/>
          </a:endParaRPr>
        </a:p>
        <a:p>
          <a:r>
            <a:rPr kumimoji="1" lang="ja-JP" altLang="ja-JP" sz="1300">
              <a:solidFill>
                <a:schemeClr val="dk1"/>
              </a:solidFill>
              <a:effectLst/>
              <a:latin typeface="+mn-lt"/>
              <a:ea typeface="+mn-ea"/>
              <a:cs typeface="+mn-cs"/>
            </a:rPr>
            <a:t>　・市民まちづくり基金：市民参画・協働及び地域づくりに寄与する活動の支援</a:t>
          </a:r>
          <a:r>
            <a:rPr kumimoji="1" lang="ja-JP" altLang="en-US" sz="1300">
              <a:solidFill>
                <a:schemeClr val="dk1"/>
              </a:solidFill>
              <a:effectLst/>
              <a:latin typeface="+mn-lt"/>
              <a:ea typeface="+mn-ea"/>
              <a:cs typeface="+mn-cs"/>
            </a:rPr>
            <a:t>及び施設の</a:t>
          </a:r>
          <a:r>
            <a:rPr kumimoji="1" lang="ja-JP" altLang="ja-JP" sz="1300">
              <a:solidFill>
                <a:schemeClr val="dk1"/>
              </a:solidFill>
              <a:effectLst/>
              <a:latin typeface="+mn-lt"/>
              <a:ea typeface="+mn-ea"/>
              <a:cs typeface="+mn-cs"/>
            </a:rPr>
            <a:t>整備に要する資金に充てる。</a:t>
          </a:r>
          <a:endParaRPr lang="ja-JP" altLang="ja-JP" sz="1300">
            <a:effectLst/>
          </a:endParaRPr>
        </a:p>
        <a:p>
          <a:r>
            <a:rPr kumimoji="1" lang="ja-JP" altLang="ja-JP" sz="1300">
              <a:solidFill>
                <a:schemeClr val="dk1"/>
              </a:solidFill>
              <a:effectLst/>
              <a:latin typeface="+mn-lt"/>
              <a:ea typeface="+mn-ea"/>
              <a:cs typeface="+mn-cs"/>
            </a:rPr>
            <a:t>　・関宿にぎわいづくり基金：関宿</a:t>
          </a:r>
          <a:r>
            <a:rPr kumimoji="1" lang="ja-JP" altLang="en-US" sz="1300">
              <a:solidFill>
                <a:schemeClr val="dk1"/>
              </a:solidFill>
              <a:effectLst/>
              <a:latin typeface="+mn-lt"/>
              <a:ea typeface="+mn-ea"/>
              <a:cs typeface="+mn-cs"/>
            </a:rPr>
            <a:t>における伝統的建造物の保存</a:t>
          </a:r>
          <a:r>
            <a:rPr kumimoji="1" lang="ja-JP" altLang="ja-JP" sz="1300">
              <a:solidFill>
                <a:schemeClr val="dk1"/>
              </a:solidFill>
              <a:effectLst/>
              <a:latin typeface="+mn-lt"/>
              <a:ea typeface="+mn-ea"/>
              <a:cs typeface="+mn-cs"/>
            </a:rPr>
            <a:t>及び</a:t>
          </a:r>
          <a:r>
            <a:rPr kumimoji="1" lang="ja-JP" altLang="en-US" sz="1300">
              <a:solidFill>
                <a:schemeClr val="dk1"/>
              </a:solidFill>
              <a:effectLst/>
              <a:latin typeface="+mn-lt"/>
              <a:ea typeface="+mn-ea"/>
              <a:cs typeface="+mn-cs"/>
            </a:rPr>
            <a:t>活用に資する事業並びに関宿及び</a:t>
          </a:r>
          <a:r>
            <a:rPr kumimoji="1" lang="ja-JP" altLang="ja-JP" sz="1300">
              <a:solidFill>
                <a:schemeClr val="dk1"/>
              </a:solidFill>
              <a:effectLst/>
              <a:latin typeface="+mn-lt"/>
              <a:ea typeface="+mn-ea"/>
              <a:cs typeface="+mn-cs"/>
            </a:rPr>
            <a:t>その周辺地域のにぎわいづくりに</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寄与する活動の支援</a:t>
          </a:r>
          <a:r>
            <a:rPr kumimoji="1" lang="ja-JP" altLang="en-US" sz="1300">
              <a:solidFill>
                <a:schemeClr val="dk1"/>
              </a:solidFill>
              <a:effectLst/>
              <a:latin typeface="+mn-lt"/>
              <a:ea typeface="+mn-ea"/>
              <a:cs typeface="+mn-cs"/>
            </a:rPr>
            <a:t>及び施設等の整備</a:t>
          </a:r>
          <a:r>
            <a:rPr kumimoji="1" lang="ja-JP" altLang="ja-JP" sz="1300">
              <a:solidFill>
                <a:schemeClr val="dk1"/>
              </a:solidFill>
              <a:effectLst/>
              <a:latin typeface="+mn-lt"/>
              <a:ea typeface="+mn-ea"/>
              <a:cs typeface="+mn-cs"/>
            </a:rPr>
            <a:t>に要する資金に充てる。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ふるさと・水と土保全基金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農村地域における土地改良施設の機能を良好に発揮させるための地域住民活動に対する支援事業に要する　</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リニア中央新幹線亀山駅整備基金、庁舎建設基金は、継続的に積立を行い増額となっています。</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市民まちづくり基金は、地域まちづくり協議会支援事業に継続的に繰入れをしています。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保有する基金については、財政状況を勘案し、設置目的を推進するよう有効に活用するとともに、基金繰入までの間は、資金運用の原資</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として活用します。また、ふるさと納税制度の対象となる基金については、寄附目的達成のため引き続き設置するほか、所期の設置目　　　 　的やその必要性が希薄となった基金については、廃止を検討します。</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社会経済情勢の急激な変化により崩れた収支バランスを財政調整基金により調整したため、前年度に比べて基金残高</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減少して</a:t>
          </a:r>
          <a:r>
            <a:rPr kumimoji="1" lang="ja-JP" altLang="en-US" sz="1300">
              <a:solidFill>
                <a:schemeClr val="dk1"/>
              </a:solidFill>
              <a:effectLst/>
              <a:latin typeface="+mn-lt"/>
              <a:ea typeface="+mn-ea"/>
              <a:cs typeface="+mn-cs"/>
            </a:rPr>
            <a:t>い</a:t>
          </a:r>
          <a:r>
            <a:rPr kumimoji="1" lang="ja-JP" altLang="ja-JP" sz="1300">
              <a:solidFill>
                <a:schemeClr val="dk1"/>
              </a:solidFill>
              <a:effectLst/>
              <a:latin typeface="+mn-lt"/>
              <a:ea typeface="+mn-ea"/>
              <a:cs typeface="+mn-cs"/>
            </a:rPr>
            <a:t>ます。</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令和５年度末に第３次行財政改革大綱に掲げる目標である「財政調整基金残高２０億円以上」を下回り、令和６年度末においても更に減　</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少する見込みであったことから、令和６年度から財政構造改革に取り組み財政調整基金からの繰入れに依存する財政構造からの改善を図</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ります。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減債基金は基金収益金を積み立て、ほぼ横ばいとなっています。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ea"/>
              <a:ea typeface="+mn-ea"/>
              <a:cs typeface="+mn-cs"/>
            </a:rPr>
            <a:t>引き続き、将来にわたる財政の健全化のための財源として活用を図ってまいります。</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49,130
46,573
191.04
23,162,234
22,662,642
478,561
13,880,113
13,459,205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３箇年平均である財政力指数は、０．８</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と類似団体の中で上位を保っています。</a:t>
          </a:r>
          <a:endParaRPr lang="ja-JP" altLang="ja-JP" sz="1400">
            <a:effectLst/>
          </a:endParaRPr>
        </a:p>
        <a:p>
          <a:r>
            <a:rPr kumimoji="1" lang="ja-JP" altLang="ja-JP" sz="1100">
              <a:solidFill>
                <a:schemeClr val="dk1"/>
              </a:solidFill>
              <a:effectLst/>
              <a:latin typeface="+mn-lt"/>
              <a:ea typeface="+mn-ea"/>
              <a:cs typeface="+mn-cs"/>
            </a:rPr>
            <a:t>　平成１７年度から平成２３年度においては、普通交付税の不交付団体で</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市税の減収等により</a:t>
          </a:r>
          <a:r>
            <a:rPr kumimoji="1" lang="ja-JP" altLang="ja-JP" sz="1100">
              <a:solidFill>
                <a:schemeClr val="dk1"/>
              </a:solidFill>
              <a:effectLst/>
              <a:latin typeface="+mn-lt"/>
              <a:ea typeface="+mn-ea"/>
              <a:cs typeface="+mn-cs"/>
            </a:rPr>
            <a:t>交付団体に移行して</a:t>
          </a:r>
          <a:r>
            <a:rPr kumimoji="1" lang="ja-JP" altLang="en-US" sz="1100">
              <a:solidFill>
                <a:schemeClr val="dk1"/>
              </a:solidFill>
              <a:effectLst/>
              <a:latin typeface="+mn-lt"/>
              <a:ea typeface="+mn-ea"/>
              <a:cs typeface="+mn-cs"/>
            </a:rPr>
            <a:t>おり、年々低下しています。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そのため、令和６年度からの３年間を財政構造改革集中期間と定め、将来に渡り持続可能な財政構造の改革に向けた取組を進めています。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47625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426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98425</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420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98425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168275</xdr:rowOff>
    </xdr:from>
    <xdr:to>
      <xdr:col>23</xdr:col>
      <xdr:colOff>184150</xdr:colOff>
      <xdr:row>38</xdr:row>
      <xdr:rowOff>98425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13352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47625</xdr:rowOff>
    </xdr:from>
    <xdr:to>
      <xdr:col>11</xdr:col>
      <xdr:colOff>82550</xdr:colOff>
      <xdr:row>37</xdr:row>
      <xdr:rowOff>149225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159402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人件費や扶助費などの義務的経費の増により</a:t>
          </a:r>
          <a:r>
            <a:rPr kumimoji="1" lang="ja-JP" altLang="ja-JP" sz="1100">
              <a:solidFill>
                <a:schemeClr val="dk1"/>
              </a:solidFill>
              <a:effectLst/>
              <a:latin typeface="+mn-lt"/>
              <a:ea typeface="+mn-ea"/>
              <a:cs typeface="+mn-cs"/>
            </a:rPr>
            <a:t>、経常収支比率は８</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％と、前年度と比較し、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ポイント後退しております。</a:t>
          </a:r>
          <a:endParaRPr lang="ja-JP" altLang="ja-JP" sz="1400">
            <a:effectLst/>
          </a:endParaRPr>
        </a:p>
        <a:p>
          <a:r>
            <a:rPr kumimoji="1" lang="ja-JP" altLang="ja-JP" sz="1100">
              <a:solidFill>
                <a:schemeClr val="dk1"/>
              </a:solidFill>
              <a:effectLst/>
              <a:latin typeface="+mn-lt"/>
              <a:ea typeface="+mn-ea"/>
              <a:cs typeface="+mn-cs"/>
            </a:rPr>
            <a:t>本市の目標とする８５％を上回ったことからも、今後の財政構造の硬直化が懸念されます。このことから引き続き、自主財源の確保を図るとともに、持続可能な健全財政を目指して行財政改革に取組みます。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62</xdr:row>
      <xdr:rowOff>60537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7613"/>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61</xdr:row>
      <xdr:rowOff>79163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089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94827</xdr:rowOff>
    </xdr:from>
    <xdr:to>
      <xdr:col>15</xdr:col>
      <xdr:colOff>82550</xdr:colOff>
      <xdr:row>60</xdr:row>
      <xdr:rowOff>121920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3892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94827</xdr:rowOff>
    </xdr:from>
    <xdr:to>
      <xdr:col>11</xdr:col>
      <xdr:colOff>31750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389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44027</xdr:rowOff>
    </xdr:from>
    <xdr:to>
      <xdr:col>11</xdr:col>
      <xdr:colOff>82550</xdr:colOff>
      <xdr:row>58</xdr:row>
      <xdr:rowOff>145627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155804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a:t>
          </a:r>
          <a:r>
            <a:rPr kumimoji="1" lang="ja-JP" altLang="en-US" sz="1100">
              <a:solidFill>
                <a:schemeClr val="dk1"/>
              </a:solidFill>
              <a:effectLst/>
              <a:latin typeface="+mn-lt"/>
              <a:ea typeface="+mn-ea"/>
              <a:cs typeface="+mn-cs"/>
            </a:rPr>
            <a:t>２０１</a:t>
          </a:r>
          <a:r>
            <a:rPr kumimoji="1" lang="ja-JP" altLang="ja-JP" sz="1100">
              <a:solidFill>
                <a:schemeClr val="dk1"/>
              </a:solidFill>
              <a:effectLst/>
              <a:latin typeface="+mn-lt"/>
              <a:ea typeface="+mn-ea"/>
              <a:cs typeface="+mn-cs"/>
            </a:rPr>
            <a:t>千円となっており、類似団体内平均値を上回っています。　　</a:t>
          </a:r>
          <a:endParaRPr lang="ja-JP" altLang="ja-JP" sz="1400">
            <a:effectLst/>
          </a:endParaRPr>
        </a:p>
        <a:p>
          <a:r>
            <a:rPr kumimoji="1" lang="ja-JP" altLang="ja-JP" sz="1100">
              <a:solidFill>
                <a:schemeClr val="dk1"/>
              </a:solidFill>
              <a:effectLst/>
              <a:latin typeface="+mn-lt"/>
              <a:ea typeface="+mn-ea"/>
              <a:cs typeface="+mn-cs"/>
            </a:rPr>
            <a:t>要因の一つとして、消防や廃棄物処理などの業務を市単独で実施していることが挙げられます。</a:t>
          </a:r>
          <a:endParaRPr lang="ja-JP" altLang="ja-JP" sz="1400">
            <a:effectLst/>
          </a:endParaRPr>
        </a:p>
        <a:p>
          <a:r>
            <a:rPr kumimoji="1" lang="ja-JP" altLang="ja-JP" sz="1100">
              <a:solidFill>
                <a:schemeClr val="dk1"/>
              </a:solidFill>
              <a:effectLst/>
              <a:latin typeface="+mn-lt"/>
              <a:ea typeface="+mn-ea"/>
              <a:cs typeface="+mn-cs"/>
            </a:rPr>
            <a:t>なお、人件費は給与改定に伴う一般職員人件費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住民情報系システム事業の標準化対応に伴う</a:t>
          </a:r>
          <a:r>
            <a:rPr kumimoji="1" lang="ja-JP" altLang="ja-JP" sz="1100">
              <a:solidFill>
                <a:schemeClr val="dk1"/>
              </a:solidFill>
              <a:effectLst/>
              <a:latin typeface="+mn-lt"/>
              <a:ea typeface="+mn-ea"/>
              <a:cs typeface="+mn-cs"/>
            </a:rPr>
            <a:t>委託料</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などの要因</a:t>
          </a:r>
          <a:r>
            <a:rPr kumimoji="1" lang="ja-JP" altLang="ja-JP" sz="1100">
              <a:solidFill>
                <a:schemeClr val="dk1"/>
              </a:solidFill>
              <a:effectLst/>
              <a:latin typeface="+mn-lt"/>
              <a:ea typeface="+mn-ea"/>
              <a:cs typeface="+mn-cs"/>
            </a:rPr>
            <a:t>により、前年度から</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となったものです。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124132</xdr:rowOff>
    </xdr:from>
    <xdr:to>
      <xdr:col>23</xdr:col>
      <xdr:colOff>133350</xdr:colOff>
      <xdr:row>83</xdr:row>
      <xdr:rowOff>139247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54482"/>
          <a:ext cx="83820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124132</xdr:rowOff>
    </xdr:from>
    <xdr:to>
      <xdr:col>19</xdr:col>
      <xdr:colOff>133350</xdr:colOff>
      <xdr:row>83</xdr:row>
      <xdr:rowOff>150747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54482"/>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75862</xdr:rowOff>
    </xdr:from>
    <xdr:to>
      <xdr:col>15</xdr:col>
      <xdr:colOff>82550</xdr:colOff>
      <xdr:row>83</xdr:row>
      <xdr:rowOff>150747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06212"/>
          <a:ext cx="889000" cy="7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62838</xdr:rowOff>
    </xdr:from>
    <xdr:to>
      <xdr:col>11</xdr:col>
      <xdr:colOff>31750</xdr:colOff>
      <xdr:row>83</xdr:row>
      <xdr:rowOff>75862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3188"/>
          <a:ext cx="889000" cy="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88447</xdr:rowOff>
    </xdr:from>
    <xdr:to>
      <xdr:col>23</xdr:col>
      <xdr:colOff>184150</xdr:colOff>
      <xdr:row>84</xdr:row>
      <xdr:rowOff>18597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1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60524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73332</xdr:rowOff>
    </xdr:from>
    <xdr:to>
      <xdr:col>19</xdr:col>
      <xdr:colOff>184150</xdr:colOff>
      <xdr:row>84</xdr:row>
      <xdr:rowOff>3482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159709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90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99947</xdr:rowOff>
    </xdr:from>
    <xdr:to>
      <xdr:col>15</xdr:col>
      <xdr:colOff>133350</xdr:colOff>
      <xdr:row>84</xdr:row>
      <xdr:rowOff>30097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14874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25062</xdr:rowOff>
    </xdr:from>
    <xdr:to>
      <xdr:col>11</xdr:col>
      <xdr:colOff>82550</xdr:colOff>
      <xdr:row>83</xdr:row>
      <xdr:rowOff>126662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111439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12038</xdr:rowOff>
    </xdr:from>
    <xdr:to>
      <xdr:col>7</xdr:col>
      <xdr:colOff>31750</xdr:colOff>
      <xdr:row>83</xdr:row>
      <xdr:rowOff>113638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ea"/>
              <a:ea typeface="+mn-ea"/>
              <a:cs typeface="+mn-cs"/>
            </a:rPr>
            <a:t>全国平均、類似団体内平均値を上回っています。</a:t>
          </a:r>
          <a:endParaRPr lang="ja-JP" altLang="ja-JP" sz="1100" b="0">
            <a:effectLst/>
            <a:latin typeface="+mn-ea"/>
            <a:ea typeface="+mn-ea"/>
          </a:endParaRPr>
        </a:p>
        <a:p>
          <a:pPr rtl="0" fontAlgn="base"/>
          <a:r>
            <a:rPr lang="ja-JP" altLang="ja-JP" sz="1100" b="0" i="0">
              <a:solidFill>
                <a:schemeClr val="dk1"/>
              </a:solidFill>
              <a:effectLst/>
              <a:latin typeface="+mn-ea"/>
              <a:ea typeface="+mn-ea"/>
              <a:cs typeface="+mn-cs"/>
            </a:rPr>
            <a:t>職員の給与については、地域の民間企業の平均給与の状況を踏まえ、国及び県との比較も考慮しながら適正化に努めます</a:t>
          </a:r>
          <a:r>
            <a:rPr lang="ja-JP" altLang="ja-JP" sz="1100" b="0" i="0" baseline="0">
              <a:solidFill>
                <a:schemeClr val="dk1"/>
              </a:solidFill>
              <a:effectLst/>
              <a:latin typeface="+mn-ea"/>
              <a:ea typeface="+mn-ea"/>
              <a:cs typeface="+mn-cs"/>
            </a:rPr>
            <a:t>。</a:t>
          </a:r>
          <a:endParaRPr lang="ja-JP" altLang="ja-JP" sz="1100" b="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51707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876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68943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3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68943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876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51707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876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定員適正化計画に基づき、人員の</a:t>
          </a:r>
          <a:r>
            <a:rPr kumimoji="1" lang="ja-JP" altLang="en-US" sz="1100">
              <a:solidFill>
                <a:schemeClr val="dk1"/>
              </a:solidFill>
              <a:effectLst/>
              <a:latin typeface="+mn-lt"/>
              <a:ea typeface="+mn-ea"/>
              <a:cs typeface="+mn-cs"/>
            </a:rPr>
            <a:t>適正化</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図ってきた結果</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とほぼ同数となっています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全国・県平均はいずれも上回っています。</a:t>
          </a:r>
          <a:endParaRPr lang="ja-JP" altLang="ja-JP" sz="1400">
            <a:effectLst/>
          </a:endParaRPr>
        </a:p>
        <a:p>
          <a:r>
            <a:rPr kumimoji="1" lang="ja-JP" altLang="ja-JP" sz="1100">
              <a:solidFill>
                <a:schemeClr val="dk1"/>
              </a:solidFill>
              <a:effectLst/>
              <a:latin typeface="+mn-lt"/>
              <a:ea typeface="+mn-ea"/>
              <a:cs typeface="+mn-cs"/>
            </a:rPr>
            <a:t>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341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12277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32984"/>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3084</xdr:rowOff>
    </xdr:from>
    <xdr:to>
      <xdr:col>72</xdr:col>
      <xdr:colOff>203200</xdr:colOff>
      <xdr:row>62</xdr:row>
      <xdr:rowOff>8830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3298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6531</xdr:rowOff>
    </xdr:from>
    <xdr:to>
      <xdr:col>68</xdr:col>
      <xdr:colOff>152400</xdr:colOff>
      <xdr:row>62</xdr:row>
      <xdr:rowOff>8830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643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141410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47854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123734</xdr:rowOff>
    </xdr:from>
    <xdr:to>
      <xdr:col>73</xdr:col>
      <xdr:colOff>44450</xdr:colOff>
      <xdr:row>62</xdr:row>
      <xdr:rowOff>53884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129480</xdr:rowOff>
    </xdr:from>
    <xdr:to>
      <xdr:col>68</xdr:col>
      <xdr:colOff>203200</xdr:colOff>
      <xdr:row>62</xdr:row>
      <xdr:rowOff>59630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44407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7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127181</xdr:rowOff>
    </xdr:from>
    <xdr:to>
      <xdr:col>64</xdr:col>
      <xdr:colOff>152400</xdr:colOff>
      <xdr:row>62</xdr:row>
      <xdr:rowOff>57331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42108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％と、前年度と比較し、０．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ポイント後退しております。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単年度の数値は</a:t>
          </a:r>
          <a:r>
            <a:rPr kumimoji="1" lang="ja-JP" altLang="en-US" sz="1100">
              <a:solidFill>
                <a:schemeClr val="dk1"/>
              </a:solidFill>
              <a:effectLst/>
              <a:latin typeface="+mn-lt"/>
              <a:ea typeface="+mn-ea"/>
              <a:cs typeface="+mn-cs"/>
            </a:rPr>
            <a:t>昨年度から横ばいとなっており</a:t>
          </a:r>
          <a:r>
            <a:rPr kumimoji="1" lang="ja-JP" altLang="ja-JP" sz="1100">
              <a:solidFill>
                <a:schemeClr val="dk1"/>
              </a:solidFill>
              <a:effectLst/>
              <a:latin typeface="+mn-lt"/>
              <a:ea typeface="+mn-ea"/>
              <a:cs typeface="+mn-cs"/>
            </a:rPr>
            <a:t>、今後、大規模施設整備が控えていることもあり、引き続き、財政指標を注視しつつ、交付税措置等を考慮した地方債発行に努めます。</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20864</xdr:rowOff>
    </xdr:from>
    <xdr:to>
      <xdr:col>81</xdr:col>
      <xdr:colOff>44450</xdr:colOff>
      <xdr:row>45</xdr:row>
      <xdr:rowOff>131535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645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107241</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20864</xdr:rowOff>
    </xdr:from>
    <xdr:to>
      <xdr:col>81</xdr:col>
      <xdr:colOff>133350</xdr:colOff>
      <xdr:row>37</xdr:row>
      <xdr:rowOff>20864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124278</xdr:rowOff>
    </xdr:from>
    <xdr:to>
      <xdr:col>81</xdr:col>
      <xdr:colOff>44450</xdr:colOff>
      <xdr:row>37</xdr:row>
      <xdr:rowOff>135769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679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37</xdr:row>
      <xdr:rowOff>124278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66826</xdr:rowOff>
    </xdr:from>
    <xdr:to>
      <xdr:col>72</xdr:col>
      <xdr:colOff>203200</xdr:colOff>
      <xdr:row>37</xdr:row>
      <xdr:rowOff>89807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104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9374</xdr:rowOff>
    </xdr:from>
    <xdr:to>
      <xdr:col>68</xdr:col>
      <xdr:colOff>152400</xdr:colOff>
      <xdr:row>37</xdr:row>
      <xdr:rowOff>66826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530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168124</xdr:rowOff>
    </xdr:from>
    <xdr:to>
      <xdr:col>68</xdr:col>
      <xdr:colOff>203200</xdr:colOff>
      <xdr:row>41</xdr:row>
      <xdr:rowOff>98274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84969</xdr:rowOff>
    </xdr:from>
    <xdr:to>
      <xdr:col>81</xdr:col>
      <xdr:colOff>95250</xdr:colOff>
      <xdr:row>38</xdr:row>
      <xdr:rowOff>15119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6246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4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73478</xdr:rowOff>
    </xdr:from>
    <xdr:to>
      <xdr:col>77</xdr:col>
      <xdr:colOff>95250</xdr:colOff>
      <xdr:row>38</xdr:row>
      <xdr:rowOff>3628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13805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39007</xdr:rowOff>
    </xdr:from>
    <xdr:to>
      <xdr:col>73</xdr:col>
      <xdr:colOff>44450</xdr:colOff>
      <xdr:row>37</xdr:row>
      <xdr:rowOff>140607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150784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16026</xdr:rowOff>
    </xdr:from>
    <xdr:to>
      <xdr:col>68</xdr:col>
      <xdr:colOff>203200</xdr:colOff>
      <xdr:row>37</xdr:row>
      <xdr:rowOff>117626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127803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130024</xdr:rowOff>
    </xdr:from>
    <xdr:to>
      <xdr:col>64</xdr:col>
      <xdr:colOff>152400</xdr:colOff>
      <xdr:row>37</xdr:row>
      <xdr:rowOff>60174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70351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充当可能財源等が将来負担額を上回るため「－％」となっています。　</a:t>
          </a:r>
          <a:endParaRPr lang="ja-JP" altLang="ja-JP" sz="1400">
            <a:effectLst/>
          </a:endParaRPr>
        </a:p>
        <a:p>
          <a:r>
            <a:rPr kumimoji="1" lang="ja-JP" altLang="ja-JP" sz="1100">
              <a:solidFill>
                <a:schemeClr val="dk1"/>
              </a:solidFill>
              <a:effectLst/>
              <a:latin typeface="+mn-lt"/>
              <a:ea typeface="+mn-ea"/>
              <a:cs typeface="+mn-cs"/>
            </a:rPr>
            <a:t>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49,130
46,573
191.04
23,162,234
22,662,642
478,561
13,880,113
13,459,205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人件費については、給与改定に伴う一般職員人件費の増などから前年度と比較して、</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ポイント上昇しております。</a:t>
          </a:r>
          <a:endParaRPr kumimoji="1" lang="en-US" altLang="ja-JP" sz="1100">
            <a:solidFill>
              <a:schemeClr val="dk1"/>
            </a:solidFill>
            <a:effectLst/>
            <a:latin typeface="+mn-lt"/>
            <a:ea typeface="+mn-ea"/>
            <a:cs typeface="+mn-cs"/>
          </a:endParaRPr>
        </a:p>
        <a:p>
          <a:r>
            <a:rPr lang="ja-JP" altLang="en-US" sz="1100">
              <a:effectLst/>
            </a:rPr>
            <a:t>また、消防や廃棄物処理事業を単独で実施していることから他団体と比較して人件費が多くなっていることが挙げられます。</a:t>
          </a:r>
          <a:endParaRPr lang="ja-JP" altLang="ja-JP" sz="1100">
            <a:effectLst/>
          </a:endParaRPr>
        </a:p>
        <a:p>
          <a:r>
            <a:rPr kumimoji="1" lang="ja-JP" altLang="ja-JP" sz="1100">
              <a:solidFill>
                <a:schemeClr val="dk1"/>
              </a:solidFill>
              <a:effectLst/>
              <a:latin typeface="+mn-lt"/>
              <a:ea typeface="+mn-ea"/>
              <a:cs typeface="+mn-cs"/>
            </a:rPr>
            <a:t>今後も定員適正化計画に基づき、引き続き人員の適正化に努めます。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130810</xdr:rowOff>
    </xdr:from>
    <xdr:to>
      <xdr:col>24</xdr:col>
      <xdr:colOff>25400</xdr:colOff>
      <xdr:row>40</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17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03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9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954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140970</xdr:rowOff>
    </xdr:from>
    <xdr:to>
      <xdr:col>24</xdr:col>
      <xdr:colOff>76200</xdr:colOff>
      <xdr:row>40</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80010</xdr:rowOff>
    </xdr:from>
    <xdr:to>
      <xdr:col>20</xdr:col>
      <xdr:colOff>38100</xdr:colOff>
      <xdr:row>40</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5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消防や廃棄物処理を市単独で行っており、施設管理等に係る経費が類似団体に比して大きいことから、経常収支比率に占める物件費の割合も高い水準になっています。</a:t>
          </a:r>
          <a:endParaRPr lang="ja-JP" altLang="ja-JP" sz="1400">
            <a:effectLst/>
          </a:endParaRPr>
        </a:p>
        <a:p>
          <a:r>
            <a:rPr kumimoji="1" lang="ja-JP" altLang="en-US" sz="1100">
              <a:solidFill>
                <a:schemeClr val="dk1"/>
              </a:solidFill>
              <a:effectLst/>
              <a:latin typeface="+mn-lt"/>
              <a:ea typeface="+mn-ea"/>
              <a:cs typeface="+mn-cs"/>
            </a:rPr>
            <a:t>令和６年度は、住民情報系システムの標準化対応に伴う委託料の増などが</a:t>
          </a:r>
          <a:r>
            <a:rPr kumimoji="1" lang="ja-JP" altLang="ja-JP" sz="1100">
              <a:solidFill>
                <a:schemeClr val="dk1"/>
              </a:solidFill>
              <a:effectLst/>
              <a:latin typeface="+mn-lt"/>
              <a:ea typeface="+mn-ea"/>
              <a:cs typeface="+mn-cs"/>
            </a:rPr>
            <a:t>あったことから、物件費は前年度より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今後も引き続き、持続可能な健全財政を目指して行財政改革に取組みます。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58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58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19</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8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137160</xdr:rowOff>
    </xdr:from>
    <xdr:to>
      <xdr:col>74</xdr:col>
      <xdr:colOff>31750</xdr:colOff>
      <xdr:row>19</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制度改正に伴う児童手当給付事業の増や障がい者自立支援事業の増などにより</a:t>
          </a:r>
          <a:r>
            <a:rPr kumimoji="1" lang="ja-JP" altLang="ja-JP" sz="1100">
              <a:solidFill>
                <a:schemeClr val="dk1"/>
              </a:solidFill>
              <a:effectLst/>
              <a:latin typeface="+mn-lt"/>
              <a:ea typeface="+mn-ea"/>
              <a:cs typeface="+mn-cs"/>
            </a:rPr>
            <a:t>、前年度と比較して、０．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en-US" sz="1100">
              <a:solidFill>
                <a:schemeClr val="dk1"/>
              </a:solidFill>
              <a:effectLst/>
              <a:latin typeface="+mn-lt"/>
              <a:ea typeface="+mn-ea"/>
              <a:cs typeface="+mn-cs"/>
            </a:rPr>
            <a:t>扶助費は年々増加傾向にあり、歳出に占める割合も増加しています。今後もこの傾向が続くものと思われることから、</a:t>
          </a:r>
          <a:r>
            <a:rPr kumimoji="1" lang="ja-JP" altLang="ja-JP" sz="1100">
              <a:solidFill>
                <a:schemeClr val="dk1"/>
              </a:solidFill>
              <a:effectLst/>
              <a:latin typeface="+mn-lt"/>
              <a:ea typeface="+mn-ea"/>
              <a:cs typeface="+mn-cs"/>
            </a:rPr>
            <a:t>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36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54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ポイント増加しております。</a:t>
          </a:r>
          <a:endParaRPr lang="ja-JP" altLang="ja-JP" sz="1400">
            <a:effectLst/>
          </a:endParaRPr>
        </a:p>
        <a:p>
          <a:r>
            <a:rPr kumimoji="1" lang="ja-JP" altLang="ja-JP" sz="1100">
              <a:solidFill>
                <a:schemeClr val="dk1"/>
              </a:solidFill>
              <a:effectLst/>
              <a:latin typeface="+mn-lt"/>
              <a:ea typeface="+mn-ea"/>
              <a:cs typeface="+mn-cs"/>
            </a:rPr>
            <a:t>今後も引き続き、他会計の経営の健全化に努めるとともに、歳入確保、経費の縮減に努め、経営の健全化に努めます。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15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09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309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27940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37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主な要因は、令和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民間保育所等整備事業、就学前教育・保育施設整備事業、企業誘致推進事業などが増となった</a:t>
          </a:r>
          <a:r>
            <a:rPr kumimoji="1" lang="ja-JP" altLang="ja-JP" sz="1100">
              <a:solidFill>
                <a:schemeClr val="dk1"/>
              </a:solidFill>
              <a:effectLst/>
              <a:latin typeface="+mn-lt"/>
              <a:ea typeface="+mn-ea"/>
              <a:cs typeface="+mn-cs"/>
            </a:rPr>
            <a:t>ことによります。</a:t>
          </a:r>
          <a:endParaRPr lang="ja-JP" altLang="ja-JP" sz="1400">
            <a:effectLst/>
          </a:endParaRPr>
        </a:p>
        <a:p>
          <a:r>
            <a:rPr kumimoji="1" lang="ja-JP" altLang="ja-JP" sz="1100">
              <a:solidFill>
                <a:schemeClr val="dk1"/>
              </a:solidFill>
              <a:effectLst/>
              <a:latin typeface="+mn-lt"/>
              <a:ea typeface="+mn-ea"/>
              <a:cs typeface="+mn-cs"/>
            </a:rPr>
            <a:t>今後も引き続き、団体補助等の適正化に努めるなど、持続可能な健全財政を目指して行財政改革に取組みます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614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61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837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34</xdr:row>
      <xdr:rowOff>159004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117365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xdr:rowOff>
    </xdr:from>
    <xdr:to>
      <xdr:col>78</xdr:col>
      <xdr:colOff>120650</xdr:colOff>
      <xdr:row>35</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121683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公債費については、前年度から０．</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ポイント減少しております。</a:t>
          </a:r>
          <a:endParaRPr lang="ja-JP" altLang="ja-JP" sz="1400">
            <a:effectLst/>
          </a:endParaRPr>
        </a:p>
        <a:p>
          <a:r>
            <a:rPr lang="ja-JP" altLang="ja-JP" sz="1100">
              <a:solidFill>
                <a:schemeClr val="dk1"/>
              </a:solidFill>
              <a:effectLst/>
              <a:latin typeface="+mn-lt"/>
              <a:ea typeface="+mn-ea"/>
              <a:cs typeface="+mn-cs"/>
            </a:rPr>
            <a:t>今後も計画的な借入を行うことで、公債費の抑制を続けます。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419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前年度と比較して、２．５ポイント増加しております。</a:t>
          </a:r>
          <a:endParaRPr kumimoji="1" lang="en-US" altLang="ja-JP" sz="1100">
            <a:latin typeface="+mn-ea"/>
            <a:ea typeface="+mn-ea"/>
          </a:endParaRPr>
        </a:p>
        <a:p>
          <a:r>
            <a:rPr kumimoji="1" lang="ja-JP" altLang="en-US" sz="1100">
              <a:latin typeface="+mn-ea"/>
              <a:ea typeface="+mn-ea"/>
            </a:rPr>
            <a:t>今後も引き続き、自主財源の確保を図るとともに、持続可能な健全財政を目指して行財政改革に取組みます。</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105773</xdr:rowOff>
    </xdr:from>
    <xdr:to>
      <xdr:col>82</xdr:col>
      <xdr:colOff>107950</xdr:colOff>
      <xdr:row>76</xdr:row>
      <xdr:rowOff>97608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452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146594</xdr:rowOff>
    </xdr:from>
    <xdr:to>
      <xdr:col>78</xdr:col>
      <xdr:colOff>69850</xdr:colOff>
      <xdr:row>75</xdr:row>
      <xdr:rowOff>105773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3389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89444</xdr:rowOff>
    </xdr:from>
    <xdr:to>
      <xdr:col>73</xdr:col>
      <xdr:colOff>180975</xdr:colOff>
      <xdr:row>74</xdr:row>
      <xdr:rowOff>146594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0529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89444</xdr:rowOff>
    </xdr:from>
    <xdr:to>
      <xdr:col>69</xdr:col>
      <xdr:colOff>92075</xdr:colOff>
      <xdr:row>75</xdr:row>
      <xdr:rowOff>20865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05294"/>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46808</xdr:rowOff>
    </xdr:from>
    <xdr:to>
      <xdr:col>82</xdr:col>
      <xdr:colOff>158750</xdr:colOff>
      <xdr:row>76</xdr:row>
      <xdr:rowOff>148408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63336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54973</xdr:rowOff>
    </xdr:from>
    <xdr:to>
      <xdr:col>78</xdr:col>
      <xdr:colOff>120650</xdr:colOff>
      <xdr:row>75</xdr:row>
      <xdr:rowOff>156573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166750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2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95794</xdr:rowOff>
    </xdr:from>
    <xdr:to>
      <xdr:col>74</xdr:col>
      <xdr:colOff>31750</xdr:colOff>
      <xdr:row>75</xdr:row>
      <xdr:rowOff>25944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36121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38644</xdr:rowOff>
    </xdr:from>
    <xdr:to>
      <xdr:col>69</xdr:col>
      <xdr:colOff>142875</xdr:colOff>
      <xdr:row>73</xdr:row>
      <xdr:rowOff>140244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5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150421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2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141515</xdr:rowOff>
    </xdr:from>
    <xdr:to>
      <xdr:col>65</xdr:col>
      <xdr:colOff>53975</xdr:colOff>
      <xdr:row>75</xdr:row>
      <xdr:rowOff>71665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81842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14249</xdr:rowOff>
    </xdr:from>
    <xdr:to>
      <xdr:col>29</xdr:col>
      <xdr:colOff>127000</xdr:colOff>
      <xdr:row>17</xdr:row>
      <xdr:rowOff>69482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6524"/>
          <a:ext cx="647700" cy="55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69482</xdr:rowOff>
    </xdr:from>
    <xdr:to>
      <xdr:col>26</xdr:col>
      <xdr:colOff>50800</xdr:colOff>
      <xdr:row>17</xdr:row>
      <xdr:rowOff>110693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1757"/>
          <a:ext cx="698500" cy="4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108026</xdr:rowOff>
    </xdr:from>
    <xdr:to>
      <xdr:col>22</xdr:col>
      <xdr:colOff>114300</xdr:colOff>
      <xdr:row>17</xdr:row>
      <xdr:rowOff>110693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70301"/>
          <a:ext cx="698500" cy="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108026</xdr:rowOff>
    </xdr:from>
    <xdr:to>
      <xdr:col>18</xdr:col>
      <xdr:colOff>177800</xdr:colOff>
      <xdr:row>17</xdr:row>
      <xdr:rowOff>121056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0301"/>
          <a:ext cx="6985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134899</xdr:rowOff>
    </xdr:from>
    <xdr:to>
      <xdr:col>29</xdr:col>
      <xdr:colOff>177800</xdr:colOff>
      <xdr:row>17</xdr:row>
      <xdr:rowOff>65049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106976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18682</xdr:rowOff>
    </xdr:from>
    <xdr:to>
      <xdr:col>26</xdr:col>
      <xdr:colOff>101600</xdr:colOff>
      <xdr:row>17</xdr:row>
      <xdr:rowOff>120282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130459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4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59893</xdr:rowOff>
    </xdr:from>
    <xdr:to>
      <xdr:col>22</xdr:col>
      <xdr:colOff>165100</xdr:colOff>
      <xdr:row>17</xdr:row>
      <xdr:rowOff>161493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57226</xdr:rowOff>
    </xdr:from>
    <xdr:to>
      <xdr:col>19</xdr:col>
      <xdr:colOff>38100</xdr:colOff>
      <xdr:row>17</xdr:row>
      <xdr:rowOff>158826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169003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70256</xdr:rowOff>
    </xdr:from>
    <xdr:to>
      <xdr:col>15</xdr:col>
      <xdr:colOff>101600</xdr:colOff>
      <xdr:row>18</xdr:row>
      <xdr:rowOff>406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262874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8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252697</xdr:rowOff>
    </xdr:from>
    <xdr:to>
      <xdr:col>29</xdr:col>
      <xdr:colOff>127000</xdr:colOff>
      <xdr:row>37</xdr:row>
      <xdr:rowOff>254004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77397"/>
          <a:ext cx="647700" cy="1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212594</xdr:rowOff>
    </xdr:from>
    <xdr:to>
      <xdr:col>26</xdr:col>
      <xdr:colOff>50800</xdr:colOff>
      <xdr:row>37</xdr:row>
      <xdr:rowOff>254004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37294"/>
          <a:ext cx="698500" cy="4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212594</xdr:rowOff>
    </xdr:from>
    <xdr:to>
      <xdr:col>22</xdr:col>
      <xdr:colOff>114300</xdr:colOff>
      <xdr:row>37</xdr:row>
      <xdr:rowOff>266283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37294"/>
          <a:ext cx="698500" cy="53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266283</xdr:rowOff>
    </xdr:from>
    <xdr:to>
      <xdr:col>18</xdr:col>
      <xdr:colOff>177800</xdr:colOff>
      <xdr:row>37</xdr:row>
      <xdr:rowOff>334536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90983"/>
          <a:ext cx="6985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201897</xdr:rowOff>
    </xdr:from>
    <xdr:to>
      <xdr:col>29</xdr:col>
      <xdr:colOff>177800</xdr:colOff>
      <xdr:row>37</xdr:row>
      <xdr:rowOff>303497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26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110474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3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203204</xdr:rowOff>
    </xdr:from>
    <xdr:to>
      <xdr:col>26</xdr:col>
      <xdr:colOff>101600</xdr:colOff>
      <xdr:row>37</xdr:row>
      <xdr:rowOff>304804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2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289581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1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161794</xdr:rowOff>
    </xdr:from>
    <xdr:to>
      <xdr:col>22</xdr:col>
      <xdr:colOff>165100</xdr:colOff>
      <xdr:row>37</xdr:row>
      <xdr:rowOff>263394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8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248171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7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215483</xdr:rowOff>
    </xdr:from>
    <xdr:to>
      <xdr:col>19</xdr:col>
      <xdr:colOff>38100</xdr:colOff>
      <xdr:row>37</xdr:row>
      <xdr:rowOff>317083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301860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2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283736</xdr:rowOff>
    </xdr:from>
    <xdr:to>
      <xdr:col>15</xdr:col>
      <xdr:colOff>101600</xdr:colOff>
      <xdr:row>38</xdr:row>
      <xdr:rowOff>42436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27213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49,130
46,573
191.04
23,162,234
22,662,642
478,561
13,880,113
13,459,205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133439</xdr:rowOff>
    </xdr:from>
    <xdr:to>
      <xdr:col>24</xdr:col>
      <xdr:colOff>63500</xdr:colOff>
      <xdr:row>34</xdr:row>
      <xdr:rowOff>10478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91289"/>
          <a:ext cx="838200" cy="4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10478</xdr:rowOff>
    </xdr:from>
    <xdr:to>
      <xdr:col>19</xdr:col>
      <xdr:colOff>177800</xdr:colOff>
      <xdr:row>34</xdr:row>
      <xdr:rowOff>73355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9778"/>
          <a:ext cx="889000" cy="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30239</xdr:rowOff>
    </xdr:from>
    <xdr:to>
      <xdr:col>15</xdr:col>
      <xdr:colOff>50800</xdr:colOff>
      <xdr:row>34</xdr:row>
      <xdr:rowOff>73355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59539"/>
          <a:ext cx="889000" cy="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30239</xdr:rowOff>
    </xdr:from>
    <xdr:to>
      <xdr:col>10</xdr:col>
      <xdr:colOff>114300</xdr:colOff>
      <xdr:row>34</xdr:row>
      <xdr:rowOff>44234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59539"/>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82639</xdr:rowOff>
    </xdr:from>
    <xdr:to>
      <xdr:col>24</xdr:col>
      <xdr:colOff>114300</xdr:colOff>
      <xdr:row>34</xdr:row>
      <xdr:rowOff>12789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105516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9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131128</xdr:rowOff>
    </xdr:from>
    <xdr:to>
      <xdr:col>20</xdr:col>
      <xdr:colOff>38100</xdr:colOff>
      <xdr:row>34</xdr:row>
      <xdr:rowOff>61278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77805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22555</xdr:rowOff>
    </xdr:from>
    <xdr:to>
      <xdr:col>15</xdr:col>
      <xdr:colOff>101600</xdr:colOff>
      <xdr:row>34</xdr:row>
      <xdr:rowOff>124155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140682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150889</xdr:rowOff>
    </xdr:from>
    <xdr:to>
      <xdr:col>10</xdr:col>
      <xdr:colOff>165100</xdr:colOff>
      <xdr:row>34</xdr:row>
      <xdr:rowOff>81039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97566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164884</xdr:rowOff>
    </xdr:from>
    <xdr:to>
      <xdr:col>6</xdr:col>
      <xdr:colOff>38100</xdr:colOff>
      <xdr:row>34</xdr:row>
      <xdr:rowOff>95034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111561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104252</xdr:rowOff>
    </xdr:from>
    <xdr:to>
      <xdr:col>24</xdr:col>
      <xdr:colOff>63500</xdr:colOff>
      <xdr:row>57</xdr:row>
      <xdr:rowOff>120147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6902"/>
          <a:ext cx="8382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26177</xdr:rowOff>
    </xdr:from>
    <xdr:to>
      <xdr:col>19</xdr:col>
      <xdr:colOff>177800</xdr:colOff>
      <xdr:row>57</xdr:row>
      <xdr:rowOff>120147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98827"/>
          <a:ext cx="889000" cy="9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26177</xdr:rowOff>
    </xdr:from>
    <xdr:to>
      <xdr:col>15</xdr:col>
      <xdr:colOff>50800</xdr:colOff>
      <xdr:row>57</xdr:row>
      <xdr:rowOff>153591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8827"/>
          <a:ext cx="889000" cy="1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153591</xdr:rowOff>
    </xdr:from>
    <xdr:to>
      <xdr:col>10</xdr:col>
      <xdr:colOff>114300</xdr:colOff>
      <xdr:row>57</xdr:row>
      <xdr:rowOff>160182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6241"/>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53452</xdr:rowOff>
    </xdr:from>
    <xdr:to>
      <xdr:col>24</xdr:col>
      <xdr:colOff>114300</xdr:colOff>
      <xdr:row>57</xdr:row>
      <xdr:rowOff>155052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31879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69347</xdr:rowOff>
    </xdr:from>
    <xdr:to>
      <xdr:col>20</xdr:col>
      <xdr:colOff>38100</xdr:colOff>
      <xdr:row>57</xdr:row>
      <xdr:rowOff>170947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146827</xdr:rowOff>
    </xdr:from>
    <xdr:to>
      <xdr:col>15</xdr:col>
      <xdr:colOff>101600</xdr:colOff>
      <xdr:row>57</xdr:row>
      <xdr:rowOff>76977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102791</xdr:rowOff>
    </xdr:from>
    <xdr:to>
      <xdr:col>10</xdr:col>
      <xdr:colOff>165100</xdr:colOff>
      <xdr:row>58</xdr:row>
      <xdr:rowOff>32941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49468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109382</xdr:rowOff>
    </xdr:from>
    <xdr:to>
      <xdr:col>6</xdr:col>
      <xdr:colOff>38100</xdr:colOff>
      <xdr:row>58</xdr:row>
      <xdr:rowOff>39532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56059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5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87579</xdr:rowOff>
    </xdr:from>
    <xdr:to>
      <xdr:col>24</xdr:col>
      <xdr:colOff>63500</xdr:colOff>
      <xdr:row>77</xdr:row>
      <xdr:rowOff>102972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89229"/>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87579</xdr:rowOff>
    </xdr:from>
    <xdr:to>
      <xdr:col>19</xdr:col>
      <xdr:colOff>177800</xdr:colOff>
      <xdr:row>77</xdr:row>
      <xdr:rowOff>163664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9229"/>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127679</xdr:rowOff>
    </xdr:from>
    <xdr:to>
      <xdr:col>15</xdr:col>
      <xdr:colOff>50800</xdr:colOff>
      <xdr:row>77</xdr:row>
      <xdr:rowOff>163664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29329"/>
          <a:ext cx="889000" cy="3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127679</xdr:rowOff>
    </xdr:from>
    <xdr:to>
      <xdr:col>10</xdr:col>
      <xdr:colOff>114300</xdr:colOff>
      <xdr:row>77</xdr:row>
      <xdr:rowOff>145148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29329"/>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52172</xdr:rowOff>
    </xdr:from>
    <xdr:to>
      <xdr:col>24</xdr:col>
      <xdr:colOff>114300</xdr:colOff>
      <xdr:row>77</xdr:row>
      <xdr:rowOff>153772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75049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36779</xdr:rowOff>
    </xdr:from>
    <xdr:to>
      <xdr:col>20</xdr:col>
      <xdr:colOff>38100</xdr:colOff>
      <xdr:row>77</xdr:row>
      <xdr:rowOff>138379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154906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1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112864</xdr:rowOff>
    </xdr:from>
    <xdr:to>
      <xdr:col>15</xdr:col>
      <xdr:colOff>101600</xdr:colOff>
      <xdr:row>78</xdr:row>
      <xdr:rowOff>43014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59541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76879</xdr:rowOff>
    </xdr:from>
    <xdr:to>
      <xdr:col>10</xdr:col>
      <xdr:colOff>165100</xdr:colOff>
      <xdr:row>78</xdr:row>
      <xdr:rowOff>7029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23556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5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94348</xdr:rowOff>
    </xdr:from>
    <xdr:to>
      <xdr:col>6</xdr:col>
      <xdr:colOff>38100</xdr:colOff>
      <xdr:row>78</xdr:row>
      <xdr:rowOff>24498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41025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144556</xdr:rowOff>
    </xdr:from>
    <xdr:to>
      <xdr:col>24</xdr:col>
      <xdr:colOff>63500</xdr:colOff>
      <xdr:row>98</xdr:row>
      <xdr:rowOff>44385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75206"/>
          <a:ext cx="838200" cy="7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7482</xdr:rowOff>
    </xdr:from>
    <xdr:to>
      <xdr:col>19</xdr:col>
      <xdr:colOff>177800</xdr:colOff>
      <xdr:row>98</xdr:row>
      <xdr:rowOff>44385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09582"/>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147744</xdr:rowOff>
    </xdr:from>
    <xdr:to>
      <xdr:col>15</xdr:col>
      <xdr:colOff>50800</xdr:colOff>
      <xdr:row>98</xdr:row>
      <xdr:rowOff>7482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06944"/>
          <a:ext cx="889000" cy="20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147744</xdr:rowOff>
    </xdr:from>
    <xdr:to>
      <xdr:col>10</xdr:col>
      <xdr:colOff>114300</xdr:colOff>
      <xdr:row>98</xdr:row>
      <xdr:rowOff>96320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06944"/>
          <a:ext cx="889000" cy="29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93756</xdr:rowOff>
    </xdr:from>
    <xdr:to>
      <xdr:col>24</xdr:col>
      <xdr:colOff>114300</xdr:colOff>
      <xdr:row>98</xdr:row>
      <xdr:rowOff>23906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2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72183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0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165035</xdr:rowOff>
    </xdr:from>
    <xdr:to>
      <xdr:col>20</xdr:col>
      <xdr:colOff>38100</xdr:colOff>
      <xdr:row>98</xdr:row>
      <xdr:rowOff>95185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86312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8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128132</xdr:rowOff>
    </xdr:from>
    <xdr:to>
      <xdr:col>15</xdr:col>
      <xdr:colOff>101600</xdr:colOff>
      <xdr:row>98</xdr:row>
      <xdr:rowOff>58282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49409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96944</xdr:rowOff>
    </xdr:from>
    <xdr:to>
      <xdr:col>10</xdr:col>
      <xdr:colOff>165100</xdr:colOff>
      <xdr:row>97</xdr:row>
      <xdr:rowOff>27094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5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18221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4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45520</xdr:rowOff>
    </xdr:from>
    <xdr:to>
      <xdr:col>6</xdr:col>
      <xdr:colOff>38100</xdr:colOff>
      <xdr:row>98</xdr:row>
      <xdr:rowOff>147120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138247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125923</xdr:rowOff>
    </xdr:from>
    <xdr:to>
      <xdr:col>55</xdr:col>
      <xdr:colOff>0</xdr:colOff>
      <xdr:row>36</xdr:row>
      <xdr:rowOff>146657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98123"/>
          <a:ext cx="8382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146657</xdr:rowOff>
    </xdr:from>
    <xdr:to>
      <xdr:col>50</xdr:col>
      <xdr:colOff>114300</xdr:colOff>
      <xdr:row>37</xdr:row>
      <xdr:rowOff>75623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18857"/>
          <a:ext cx="889000" cy="10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75623</xdr:rowOff>
    </xdr:from>
    <xdr:to>
      <xdr:col>45</xdr:col>
      <xdr:colOff>177800</xdr:colOff>
      <xdr:row>37</xdr:row>
      <xdr:rowOff>77650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19273"/>
          <a:ext cx="8890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14945</xdr:rowOff>
    </xdr:from>
    <xdr:to>
      <xdr:col>41</xdr:col>
      <xdr:colOff>50800</xdr:colOff>
      <xdr:row>37</xdr:row>
      <xdr:rowOff>77650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672795"/>
          <a:ext cx="889000" cy="74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75123</xdr:rowOff>
    </xdr:from>
    <xdr:to>
      <xdr:col>55</xdr:col>
      <xdr:colOff>50800</xdr:colOff>
      <xdr:row>37</xdr:row>
      <xdr:rowOff>5273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53550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2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95857</xdr:rowOff>
    </xdr:from>
    <xdr:to>
      <xdr:col>50</xdr:col>
      <xdr:colOff>165100</xdr:colOff>
      <xdr:row>37</xdr:row>
      <xdr:rowOff>26007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17134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6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24823</xdr:rowOff>
    </xdr:from>
    <xdr:to>
      <xdr:col>46</xdr:col>
      <xdr:colOff>38100</xdr:colOff>
      <xdr:row>37</xdr:row>
      <xdr:rowOff>126423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117550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26850</xdr:rowOff>
    </xdr:from>
    <xdr:to>
      <xdr:col>41</xdr:col>
      <xdr:colOff>101600</xdr:colOff>
      <xdr:row>37</xdr:row>
      <xdr:rowOff>128450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119577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6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135595</xdr:rowOff>
    </xdr:from>
    <xdr:to>
      <xdr:col>36</xdr:col>
      <xdr:colOff>165100</xdr:colOff>
      <xdr:row>33</xdr:row>
      <xdr:rowOff>65745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6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56872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71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167414</xdr:rowOff>
    </xdr:from>
    <xdr:to>
      <xdr:col>55</xdr:col>
      <xdr:colOff>0</xdr:colOff>
      <xdr:row>58</xdr:row>
      <xdr:rowOff>43726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40064"/>
          <a:ext cx="838200" cy="4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163459</xdr:rowOff>
    </xdr:from>
    <xdr:to>
      <xdr:col>50</xdr:col>
      <xdr:colOff>114300</xdr:colOff>
      <xdr:row>58</xdr:row>
      <xdr:rowOff>43726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93209"/>
          <a:ext cx="889000" cy="39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163459</xdr:rowOff>
    </xdr:from>
    <xdr:to>
      <xdr:col>45</xdr:col>
      <xdr:colOff>177800</xdr:colOff>
      <xdr:row>56</xdr:row>
      <xdr:rowOff>111902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93209"/>
          <a:ext cx="889000" cy="11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111902</xdr:rowOff>
    </xdr:from>
    <xdr:to>
      <xdr:col>41</xdr:col>
      <xdr:colOff>50800</xdr:colOff>
      <xdr:row>56</xdr:row>
      <xdr:rowOff>139159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13102"/>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116614</xdr:rowOff>
    </xdr:from>
    <xdr:to>
      <xdr:col>55</xdr:col>
      <xdr:colOff>50800</xdr:colOff>
      <xdr:row>58</xdr:row>
      <xdr:rowOff>46764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31541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0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164376</xdr:rowOff>
    </xdr:from>
    <xdr:to>
      <xdr:col>50</xdr:col>
      <xdr:colOff>165100</xdr:colOff>
      <xdr:row>58</xdr:row>
      <xdr:rowOff>94526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85653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112659</xdr:rowOff>
    </xdr:from>
    <xdr:to>
      <xdr:col>46</xdr:col>
      <xdr:colOff>38100</xdr:colOff>
      <xdr:row>56</xdr:row>
      <xdr:rowOff>42809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59336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61102</xdr:rowOff>
    </xdr:from>
    <xdr:to>
      <xdr:col>41</xdr:col>
      <xdr:colOff>101600</xdr:colOff>
      <xdr:row>56</xdr:row>
      <xdr:rowOff>162702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153829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88359</xdr:rowOff>
    </xdr:from>
    <xdr:to>
      <xdr:col>36</xdr:col>
      <xdr:colOff>165100</xdr:colOff>
      <xdr:row>57</xdr:row>
      <xdr:rowOff>18509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38974</xdr:rowOff>
    </xdr:from>
    <xdr:to>
      <xdr:col>55</xdr:col>
      <xdr:colOff>0</xdr:colOff>
      <xdr:row>78</xdr:row>
      <xdr:rowOff>142073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12074"/>
          <a:ext cx="8382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124851</xdr:rowOff>
    </xdr:from>
    <xdr:to>
      <xdr:col>50</xdr:col>
      <xdr:colOff>114300</xdr:colOff>
      <xdr:row>78</xdr:row>
      <xdr:rowOff>142073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55051"/>
          <a:ext cx="889000" cy="3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124851</xdr:rowOff>
    </xdr:from>
    <xdr:to>
      <xdr:col>45</xdr:col>
      <xdr:colOff>177800</xdr:colOff>
      <xdr:row>77</xdr:row>
      <xdr:rowOff>352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55051"/>
          <a:ext cx="8890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154907</xdr:rowOff>
    </xdr:from>
    <xdr:to>
      <xdr:col>41</xdr:col>
      <xdr:colOff>50800</xdr:colOff>
      <xdr:row>77</xdr:row>
      <xdr:rowOff>352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8510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159624</xdr:rowOff>
    </xdr:from>
    <xdr:to>
      <xdr:col>55</xdr:col>
      <xdr:colOff>50800</xdr:colOff>
      <xdr:row>78</xdr:row>
      <xdr:rowOff>89774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6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138051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3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91273</xdr:rowOff>
    </xdr:from>
    <xdr:to>
      <xdr:col>50</xdr:col>
      <xdr:colOff>165100</xdr:colOff>
      <xdr:row>79</xdr:row>
      <xdr:rowOff>21423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6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12550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5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74051</xdr:rowOff>
    </xdr:from>
    <xdr:to>
      <xdr:col>46</xdr:col>
      <xdr:colOff>38100</xdr:colOff>
      <xdr:row>77</xdr:row>
      <xdr:rowOff>4201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20729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121002</xdr:rowOff>
    </xdr:from>
    <xdr:to>
      <xdr:col>41</xdr:col>
      <xdr:colOff>101600</xdr:colOff>
      <xdr:row>77</xdr:row>
      <xdr:rowOff>51152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67679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104107</xdr:rowOff>
    </xdr:from>
    <xdr:to>
      <xdr:col>36</xdr:col>
      <xdr:colOff>165100</xdr:colOff>
      <xdr:row>77</xdr:row>
      <xdr:rowOff>34257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50785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86220</xdr:rowOff>
    </xdr:from>
    <xdr:to>
      <xdr:col>55</xdr:col>
      <xdr:colOff>0</xdr:colOff>
      <xdr:row>98</xdr:row>
      <xdr:rowOff>134379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88320"/>
          <a:ext cx="8382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86220</xdr:rowOff>
    </xdr:from>
    <xdr:to>
      <xdr:col>50</xdr:col>
      <xdr:colOff>114300</xdr:colOff>
      <xdr:row>98</xdr:row>
      <xdr:rowOff>106566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88320"/>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106566</xdr:rowOff>
    </xdr:from>
    <xdr:to>
      <xdr:col>45</xdr:col>
      <xdr:colOff>177800</xdr:colOff>
      <xdr:row>98</xdr:row>
      <xdr:rowOff>113906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908666"/>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109296</xdr:rowOff>
    </xdr:from>
    <xdr:to>
      <xdr:col>41</xdr:col>
      <xdr:colOff>50800</xdr:colOff>
      <xdr:row>98</xdr:row>
      <xdr:rowOff>113906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911396"/>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83579</xdr:rowOff>
    </xdr:from>
    <xdr:to>
      <xdr:col>55</xdr:col>
      <xdr:colOff>50800</xdr:colOff>
      <xdr:row>99</xdr:row>
      <xdr:rowOff>13729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169956</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35420</xdr:rowOff>
    </xdr:from>
    <xdr:to>
      <xdr:col>50</xdr:col>
      <xdr:colOff>165100</xdr:colOff>
      <xdr:row>98</xdr:row>
      <xdr:rowOff>137020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128147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3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55766</xdr:rowOff>
    </xdr:from>
    <xdr:to>
      <xdr:col>46</xdr:col>
      <xdr:colOff>38100</xdr:colOff>
      <xdr:row>98</xdr:row>
      <xdr:rowOff>157366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148493</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9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63106</xdr:rowOff>
    </xdr:from>
    <xdr:to>
      <xdr:col>41</xdr:col>
      <xdr:colOff>101600</xdr:colOff>
      <xdr:row>98</xdr:row>
      <xdr:rowOff>164706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155833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69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58496</xdr:rowOff>
    </xdr:from>
    <xdr:to>
      <xdr:col>36</xdr:col>
      <xdr:colOff>165100</xdr:colOff>
      <xdr:row>98</xdr:row>
      <xdr:rowOff>160096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151223</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5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29439</xdr:rowOff>
    </xdr:from>
    <xdr:to>
      <xdr:col>85</xdr:col>
      <xdr:colOff>127000</xdr:colOff>
      <xdr:row>39</xdr:row>
      <xdr:rowOff>40145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5989"/>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14427</xdr:rowOff>
    </xdr:from>
    <xdr:to>
      <xdr:col>81</xdr:col>
      <xdr:colOff>50800</xdr:colOff>
      <xdr:row>39</xdr:row>
      <xdr:rowOff>40145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097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14427</xdr:rowOff>
    </xdr:from>
    <xdr:to>
      <xdr:col>76</xdr:col>
      <xdr:colOff>114300</xdr:colOff>
      <xdr:row>39</xdr:row>
      <xdr:rowOff>34772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097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34772</xdr:rowOff>
    </xdr:from>
    <xdr:to>
      <xdr:col>71</xdr:col>
      <xdr:colOff>177800</xdr:colOff>
      <xdr:row>39</xdr:row>
      <xdr:rowOff>41593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21322"/>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150089</xdr:rowOff>
    </xdr:from>
    <xdr:to>
      <xdr:col>85</xdr:col>
      <xdr:colOff>177800</xdr:colOff>
      <xdr:row>39</xdr:row>
      <xdr:rowOff>80239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65016</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160795</xdr:rowOff>
    </xdr:from>
    <xdr:to>
      <xdr:col>81</xdr:col>
      <xdr:colOff>101600</xdr:colOff>
      <xdr:row>39</xdr:row>
      <xdr:rowOff>90945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82072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135077</xdr:rowOff>
    </xdr:from>
    <xdr:to>
      <xdr:col>76</xdr:col>
      <xdr:colOff>165100</xdr:colOff>
      <xdr:row>39</xdr:row>
      <xdr:rowOff>65227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56354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155422</xdr:rowOff>
    </xdr:from>
    <xdr:to>
      <xdr:col>72</xdr:col>
      <xdr:colOff>38100</xdr:colOff>
      <xdr:row>39</xdr:row>
      <xdr:rowOff>85572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76699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162243</xdr:rowOff>
    </xdr:from>
    <xdr:to>
      <xdr:col>67</xdr:col>
      <xdr:colOff>101600</xdr:colOff>
      <xdr:row>39</xdr:row>
      <xdr:rowOff>92393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83520</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123485</xdr:rowOff>
    </xdr:from>
    <xdr:to>
      <xdr:col>85</xdr:col>
      <xdr:colOff>127000</xdr:colOff>
      <xdr:row>77</xdr:row>
      <xdr:rowOff>152322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25135"/>
          <a:ext cx="8382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121428</xdr:rowOff>
    </xdr:from>
    <xdr:to>
      <xdr:col>81</xdr:col>
      <xdr:colOff>50800</xdr:colOff>
      <xdr:row>77</xdr:row>
      <xdr:rowOff>123485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2307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96413</xdr:rowOff>
    </xdr:from>
    <xdr:to>
      <xdr:col>76</xdr:col>
      <xdr:colOff>114300</xdr:colOff>
      <xdr:row>77</xdr:row>
      <xdr:rowOff>121428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9806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96413</xdr:rowOff>
    </xdr:from>
    <xdr:to>
      <xdr:col>71</xdr:col>
      <xdr:colOff>177800</xdr:colOff>
      <xdr:row>77</xdr:row>
      <xdr:rowOff>158624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98063"/>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101522</xdr:rowOff>
    </xdr:from>
    <xdr:to>
      <xdr:col>85</xdr:col>
      <xdr:colOff>177800</xdr:colOff>
      <xdr:row>78</xdr:row>
      <xdr:rowOff>31672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79949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8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72685</xdr:rowOff>
    </xdr:from>
    <xdr:to>
      <xdr:col>81</xdr:col>
      <xdr:colOff>101600</xdr:colOff>
      <xdr:row>78</xdr:row>
      <xdr:rowOff>2835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165412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70628</xdr:rowOff>
    </xdr:from>
    <xdr:to>
      <xdr:col>76</xdr:col>
      <xdr:colOff>165100</xdr:colOff>
      <xdr:row>78</xdr:row>
      <xdr:rowOff>778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163355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6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45613</xdr:rowOff>
    </xdr:from>
    <xdr:to>
      <xdr:col>72</xdr:col>
      <xdr:colOff>38100</xdr:colOff>
      <xdr:row>77</xdr:row>
      <xdr:rowOff>147213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138340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3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107824</xdr:rowOff>
    </xdr:from>
    <xdr:to>
      <xdr:col>67</xdr:col>
      <xdr:colOff>101600</xdr:colOff>
      <xdr:row>78</xdr:row>
      <xdr:rowOff>37974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29101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104231</xdr:rowOff>
    </xdr:from>
    <xdr:to>
      <xdr:col>85</xdr:col>
      <xdr:colOff>127000</xdr:colOff>
      <xdr:row>98</xdr:row>
      <xdr:rowOff>112295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6331"/>
          <a:ext cx="83820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106242</xdr:rowOff>
    </xdr:from>
    <xdr:to>
      <xdr:col>81</xdr:col>
      <xdr:colOff>50800</xdr:colOff>
      <xdr:row>98</xdr:row>
      <xdr:rowOff>112295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08342"/>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53911</xdr:rowOff>
    </xdr:from>
    <xdr:to>
      <xdr:col>76</xdr:col>
      <xdr:colOff>114300</xdr:colOff>
      <xdr:row>98</xdr:row>
      <xdr:rowOff>106242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56011"/>
          <a:ext cx="889000" cy="5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53911</xdr:rowOff>
    </xdr:from>
    <xdr:to>
      <xdr:col>71</xdr:col>
      <xdr:colOff>177800</xdr:colOff>
      <xdr:row>98</xdr:row>
      <xdr:rowOff>118659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56011"/>
          <a:ext cx="8890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53431</xdr:rowOff>
    </xdr:from>
    <xdr:to>
      <xdr:col>85</xdr:col>
      <xdr:colOff>177800</xdr:colOff>
      <xdr:row>98</xdr:row>
      <xdr:rowOff>155031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139808</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61495</xdr:rowOff>
    </xdr:from>
    <xdr:to>
      <xdr:col>81</xdr:col>
      <xdr:colOff>101600</xdr:colOff>
      <xdr:row>98</xdr:row>
      <xdr:rowOff>163095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154222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55442</xdr:rowOff>
    </xdr:from>
    <xdr:to>
      <xdr:col>76</xdr:col>
      <xdr:colOff>165100</xdr:colOff>
      <xdr:row>98</xdr:row>
      <xdr:rowOff>157042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148169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5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3111</xdr:rowOff>
    </xdr:from>
    <xdr:to>
      <xdr:col>72</xdr:col>
      <xdr:colOff>38100</xdr:colOff>
      <xdr:row>98</xdr:row>
      <xdr:rowOff>104711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95838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67859</xdr:rowOff>
    </xdr:from>
    <xdr:to>
      <xdr:col>67</xdr:col>
      <xdr:colOff>101600</xdr:colOff>
      <xdr:row>98</xdr:row>
      <xdr:rowOff>169459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160586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170698</xdr:rowOff>
    </xdr:from>
    <xdr:to>
      <xdr:col>116</xdr:col>
      <xdr:colOff>63500</xdr:colOff>
      <xdr:row>37</xdr:row>
      <xdr:rowOff>30018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42898"/>
          <a:ext cx="838200" cy="3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170698</xdr:rowOff>
    </xdr:from>
    <xdr:to>
      <xdr:col>111</xdr:col>
      <xdr:colOff>177800</xdr:colOff>
      <xdr:row>37</xdr:row>
      <xdr:rowOff>43185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42898"/>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43185</xdr:rowOff>
    </xdr:from>
    <xdr:to>
      <xdr:col>107</xdr:col>
      <xdr:colOff>50800</xdr:colOff>
      <xdr:row>38</xdr:row>
      <xdr:rowOff>129825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386835"/>
          <a:ext cx="8890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129825</xdr:rowOff>
    </xdr:from>
    <xdr:to>
      <xdr:col>102</xdr:col>
      <xdr:colOff>114300</xdr:colOff>
      <xdr:row>38</xdr:row>
      <xdr:rowOff>135220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4492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150668</xdr:rowOff>
    </xdr:from>
    <xdr:to>
      <xdr:col>116</xdr:col>
      <xdr:colOff>114300</xdr:colOff>
      <xdr:row>37</xdr:row>
      <xdr:rowOff>80818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2095</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7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119898</xdr:rowOff>
    </xdr:from>
    <xdr:to>
      <xdr:col>112</xdr:col>
      <xdr:colOff>38100</xdr:colOff>
      <xdr:row>37</xdr:row>
      <xdr:rowOff>50048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9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66575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06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163835</xdr:rowOff>
    </xdr:from>
    <xdr:to>
      <xdr:col>107</xdr:col>
      <xdr:colOff>101600</xdr:colOff>
      <xdr:row>37</xdr:row>
      <xdr:rowOff>93985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110512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11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79025</xdr:rowOff>
    </xdr:from>
    <xdr:to>
      <xdr:col>102</xdr:col>
      <xdr:colOff>165100</xdr:colOff>
      <xdr:row>39</xdr:row>
      <xdr:rowOff>9175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84420</xdr:rowOff>
    </xdr:from>
    <xdr:to>
      <xdr:col>98</xdr:col>
      <xdr:colOff>38100</xdr:colOff>
      <xdr:row>39</xdr:row>
      <xdr:rowOff>14570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5697</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69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32106</xdr:rowOff>
    </xdr:from>
    <xdr:to>
      <xdr:col>116</xdr:col>
      <xdr:colOff>63500</xdr:colOff>
      <xdr:row>59</xdr:row>
      <xdr:rowOff>39801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47656"/>
          <a:ext cx="8382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32106</xdr:rowOff>
    </xdr:from>
    <xdr:to>
      <xdr:col>111</xdr:col>
      <xdr:colOff>177800</xdr:colOff>
      <xdr:row>59</xdr:row>
      <xdr:rowOff>32144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4765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31344</xdr:rowOff>
    </xdr:from>
    <xdr:to>
      <xdr:col>107</xdr:col>
      <xdr:colOff>50800</xdr:colOff>
      <xdr:row>59</xdr:row>
      <xdr:rowOff>32144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689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28296</xdr:rowOff>
    </xdr:from>
    <xdr:to>
      <xdr:col>102</xdr:col>
      <xdr:colOff>114300</xdr:colOff>
      <xdr:row>59</xdr:row>
      <xdr:rowOff>31344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438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160451</xdr:rowOff>
    </xdr:from>
    <xdr:to>
      <xdr:col>116</xdr:col>
      <xdr:colOff>114300</xdr:colOff>
      <xdr:row>59</xdr:row>
      <xdr:rowOff>90601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75378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152756</xdr:rowOff>
    </xdr:from>
    <xdr:to>
      <xdr:col>112</xdr:col>
      <xdr:colOff>38100</xdr:colOff>
      <xdr:row>59</xdr:row>
      <xdr:rowOff>82906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74033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152794</xdr:rowOff>
    </xdr:from>
    <xdr:to>
      <xdr:col>107</xdr:col>
      <xdr:colOff>101600</xdr:colOff>
      <xdr:row>59</xdr:row>
      <xdr:rowOff>82944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74071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151994</xdr:rowOff>
    </xdr:from>
    <xdr:to>
      <xdr:col>102</xdr:col>
      <xdr:colOff>165100</xdr:colOff>
      <xdr:row>59</xdr:row>
      <xdr:rowOff>82144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73271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148946</xdr:rowOff>
    </xdr:from>
    <xdr:to>
      <xdr:col>98</xdr:col>
      <xdr:colOff>38100</xdr:colOff>
      <xdr:row>59</xdr:row>
      <xdr:rowOff>79096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70223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163520</xdr:rowOff>
    </xdr:from>
    <xdr:to>
      <xdr:col>116</xdr:col>
      <xdr:colOff>63500</xdr:colOff>
      <xdr:row>77</xdr:row>
      <xdr:rowOff>39207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93720"/>
          <a:ext cx="8382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39207</xdr:rowOff>
    </xdr:from>
    <xdr:to>
      <xdr:col>111</xdr:col>
      <xdr:colOff>177800</xdr:colOff>
      <xdr:row>77</xdr:row>
      <xdr:rowOff>69154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40857"/>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69611</xdr:rowOff>
    </xdr:from>
    <xdr:to>
      <xdr:col>107</xdr:col>
      <xdr:colOff>50800</xdr:colOff>
      <xdr:row>77</xdr:row>
      <xdr:rowOff>69154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99811"/>
          <a:ext cx="889000" cy="1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69611</xdr:rowOff>
    </xdr:from>
    <xdr:to>
      <xdr:col>102</xdr:col>
      <xdr:colOff>114300</xdr:colOff>
      <xdr:row>76</xdr:row>
      <xdr:rowOff>80242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9811"/>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112720</xdr:rowOff>
    </xdr:from>
    <xdr:to>
      <xdr:col>116</xdr:col>
      <xdr:colOff>114300</xdr:colOff>
      <xdr:row>77</xdr:row>
      <xdr:rowOff>42870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91147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159857</xdr:rowOff>
    </xdr:from>
    <xdr:to>
      <xdr:col>112</xdr:col>
      <xdr:colOff>38100</xdr:colOff>
      <xdr:row>77</xdr:row>
      <xdr:rowOff>90007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81134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18354</xdr:rowOff>
    </xdr:from>
    <xdr:to>
      <xdr:col>107</xdr:col>
      <xdr:colOff>101600</xdr:colOff>
      <xdr:row>77</xdr:row>
      <xdr:rowOff>119954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111081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1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18811</xdr:rowOff>
    </xdr:from>
    <xdr:to>
      <xdr:col>102</xdr:col>
      <xdr:colOff>165100</xdr:colOff>
      <xdr:row>76</xdr:row>
      <xdr:rowOff>120411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111538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4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29442</xdr:rowOff>
    </xdr:from>
    <xdr:to>
      <xdr:col>98</xdr:col>
      <xdr:colOff>38100</xdr:colOff>
      <xdr:row>76</xdr:row>
      <xdr:rowOff>131042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122169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住民一人当たりのコストについて、人件費・維持補修費・投資及び出資金等は、類似団体内平均値を上回っております。</a:t>
          </a:r>
        </a:p>
        <a:p>
          <a:r>
            <a:rPr kumimoji="1" lang="ja-JP" altLang="en-US" sz="1100">
              <a:latin typeface="+mn-ea"/>
              <a:ea typeface="+mn-ea"/>
            </a:rPr>
            <a:t>人件費については、給与改定に伴う一般職員などにより、人件費は前年度に比べ増となっております。また、維持補修費については、溶融処理施設の維持管理等に係る委託料の減などにより前年度から減となっておりますが、</a:t>
          </a:r>
        </a:p>
        <a:p>
          <a:r>
            <a:rPr kumimoji="1" lang="ja-JP" altLang="en-US" sz="1100">
              <a:solidFill>
                <a:sysClr val="windowText" lastClr="000000"/>
              </a:solidFill>
              <a:latin typeface="+mn-ea"/>
              <a:ea typeface="+mn-ea"/>
            </a:rPr>
            <a:t>高速道路の慢性的な渋滞発生による大型車等の迂回措置として、道路舗装を順次進めているほか、橋梁維持補修等が増大していますが、当市のおかれている地理的な要因により類似団体内平均値を上回っております。</a:t>
          </a:r>
        </a:p>
        <a:p>
          <a:r>
            <a:rPr kumimoji="1" lang="ja-JP" altLang="en-US" sz="1100">
              <a:latin typeface="+mn-ea"/>
              <a:ea typeface="+mn-ea"/>
            </a:rPr>
            <a:t>普通建設事業費については、防災情報伝達システムの整備や東野公園体育館改修事業等により増となったものです。</a:t>
          </a:r>
        </a:p>
        <a:p>
          <a:r>
            <a:rPr kumimoji="1" lang="ja-JP" altLang="en-US" sz="1100">
              <a:latin typeface="+mn-ea"/>
              <a:ea typeface="+mn-ea"/>
            </a:rPr>
            <a:t>こうした状況から、令和６年度より抜本体な財政構造の立て直しを短期集中的に行い、現下の厳しい財政状況から早期に回復するため全庁挙げて取り組みます。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49,130
46,573
191.04
23,162,234
22,662,642
478,561
13,880,113
13,459,205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58547</xdr:rowOff>
    </xdr:from>
    <xdr:to>
      <xdr:col>24</xdr:col>
      <xdr:colOff>63500</xdr:colOff>
      <xdr:row>36</xdr:row>
      <xdr:rowOff>58928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3074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58547</xdr:rowOff>
    </xdr:from>
    <xdr:to>
      <xdr:col>19</xdr:col>
      <xdr:colOff>177800</xdr:colOff>
      <xdr:row>36</xdr:row>
      <xdr:rowOff>81026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074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64453</xdr:rowOff>
    </xdr:from>
    <xdr:to>
      <xdr:col>15</xdr:col>
      <xdr:colOff>50800</xdr:colOff>
      <xdr:row>36</xdr:row>
      <xdr:rowOff>81026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6653"/>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64453</xdr:rowOff>
    </xdr:from>
    <xdr:to>
      <xdr:col>10</xdr:col>
      <xdr:colOff>114300</xdr:colOff>
      <xdr:row>36</xdr:row>
      <xdr:rowOff>73406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6653"/>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8128</xdr:rowOff>
    </xdr:from>
    <xdr:to>
      <xdr:col>24</xdr:col>
      <xdr:colOff>114300</xdr:colOff>
      <xdr:row>36</xdr:row>
      <xdr:rowOff>109728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158005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7747</xdr:rowOff>
    </xdr:from>
    <xdr:to>
      <xdr:col>20</xdr:col>
      <xdr:colOff>38100</xdr:colOff>
      <xdr:row>36</xdr:row>
      <xdr:rowOff>109347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30226</xdr:rowOff>
    </xdr:from>
    <xdr:to>
      <xdr:col>15</xdr:col>
      <xdr:colOff>101600</xdr:colOff>
      <xdr:row>36</xdr:row>
      <xdr:rowOff>131826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122953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13653</xdr:rowOff>
    </xdr:from>
    <xdr:to>
      <xdr:col>10</xdr:col>
      <xdr:colOff>165100</xdr:colOff>
      <xdr:row>36</xdr:row>
      <xdr:rowOff>115253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106380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22606</xdr:rowOff>
    </xdr:from>
    <xdr:to>
      <xdr:col>6</xdr:col>
      <xdr:colOff>38100</xdr:colOff>
      <xdr:row>36</xdr:row>
      <xdr:rowOff>124206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140733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22497</xdr:rowOff>
    </xdr:from>
    <xdr:to>
      <xdr:col>24</xdr:col>
      <xdr:colOff>63500</xdr:colOff>
      <xdr:row>58</xdr:row>
      <xdr:rowOff>35866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6597"/>
          <a:ext cx="838200" cy="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35866</xdr:rowOff>
    </xdr:from>
    <xdr:to>
      <xdr:col>19</xdr:col>
      <xdr:colOff>177800</xdr:colOff>
      <xdr:row>58</xdr:row>
      <xdr:rowOff>48916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9966"/>
          <a:ext cx="889000" cy="1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10221</xdr:rowOff>
    </xdr:from>
    <xdr:to>
      <xdr:col>15</xdr:col>
      <xdr:colOff>50800</xdr:colOff>
      <xdr:row>58</xdr:row>
      <xdr:rowOff>48916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4321"/>
          <a:ext cx="889000" cy="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7931</xdr:rowOff>
    </xdr:from>
    <xdr:to>
      <xdr:col>10</xdr:col>
      <xdr:colOff>114300</xdr:colOff>
      <xdr:row>58</xdr:row>
      <xdr:rowOff>10221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9131"/>
          <a:ext cx="889000" cy="34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143147</xdr:rowOff>
    </xdr:from>
    <xdr:to>
      <xdr:col>24</xdr:col>
      <xdr:colOff>114300</xdr:colOff>
      <xdr:row>58</xdr:row>
      <xdr:rowOff>73297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58074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156516</xdr:rowOff>
    </xdr:from>
    <xdr:to>
      <xdr:col>20</xdr:col>
      <xdr:colOff>38100</xdr:colOff>
      <xdr:row>58</xdr:row>
      <xdr:rowOff>86666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77793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169566</xdr:rowOff>
    </xdr:from>
    <xdr:to>
      <xdr:col>15</xdr:col>
      <xdr:colOff>101600</xdr:colOff>
      <xdr:row>58</xdr:row>
      <xdr:rowOff>99716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90843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130871</xdr:rowOff>
    </xdr:from>
    <xdr:to>
      <xdr:col>10</xdr:col>
      <xdr:colOff>165100</xdr:colOff>
      <xdr:row>58</xdr:row>
      <xdr:rowOff>61021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52148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128581</xdr:rowOff>
    </xdr:from>
    <xdr:to>
      <xdr:col>6</xdr:col>
      <xdr:colOff>38100</xdr:colOff>
      <xdr:row>56</xdr:row>
      <xdr:rowOff>58731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57012</xdr:rowOff>
    </xdr:from>
    <xdr:to>
      <xdr:col>24</xdr:col>
      <xdr:colOff>63500</xdr:colOff>
      <xdr:row>78</xdr:row>
      <xdr:rowOff>96831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8662"/>
          <a:ext cx="838200" cy="2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96831</xdr:rowOff>
    </xdr:from>
    <xdr:to>
      <xdr:col>19</xdr:col>
      <xdr:colOff>177800</xdr:colOff>
      <xdr:row>79</xdr:row>
      <xdr:rowOff>33837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69931"/>
          <a:ext cx="889000" cy="10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45941</xdr:rowOff>
    </xdr:from>
    <xdr:to>
      <xdr:col>15</xdr:col>
      <xdr:colOff>50800</xdr:colOff>
      <xdr:row>79</xdr:row>
      <xdr:rowOff>33837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19041"/>
          <a:ext cx="889000" cy="15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45941</xdr:rowOff>
    </xdr:from>
    <xdr:to>
      <xdr:col>10</xdr:col>
      <xdr:colOff>114300</xdr:colOff>
      <xdr:row>79</xdr:row>
      <xdr:rowOff>163376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19041"/>
          <a:ext cx="889000" cy="28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6212</xdr:rowOff>
    </xdr:from>
    <xdr:to>
      <xdr:col>24</xdr:col>
      <xdr:colOff>114300</xdr:colOff>
      <xdr:row>77</xdr:row>
      <xdr:rowOff>107812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156089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46031</xdr:rowOff>
    </xdr:from>
    <xdr:to>
      <xdr:col>20</xdr:col>
      <xdr:colOff>38100</xdr:colOff>
      <xdr:row>78</xdr:row>
      <xdr:rowOff>147631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138758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1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154487</xdr:rowOff>
    </xdr:from>
    <xdr:to>
      <xdr:col>15</xdr:col>
      <xdr:colOff>101600</xdr:colOff>
      <xdr:row>79</xdr:row>
      <xdr:rowOff>84637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75764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2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166591</xdr:rowOff>
    </xdr:from>
    <xdr:to>
      <xdr:col>10</xdr:col>
      <xdr:colOff>165100</xdr:colOff>
      <xdr:row>78</xdr:row>
      <xdr:rowOff>96741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87868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112576</xdr:rowOff>
    </xdr:from>
    <xdr:to>
      <xdr:col>6</xdr:col>
      <xdr:colOff>38100</xdr:colOff>
      <xdr:row>80</xdr:row>
      <xdr:rowOff>42726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33853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4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72110</xdr:rowOff>
    </xdr:from>
    <xdr:to>
      <xdr:col>24</xdr:col>
      <xdr:colOff>63500</xdr:colOff>
      <xdr:row>97</xdr:row>
      <xdr:rowOff>112382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02760"/>
          <a:ext cx="8382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72110</xdr:rowOff>
    </xdr:from>
    <xdr:to>
      <xdr:col>19</xdr:col>
      <xdr:colOff>177800</xdr:colOff>
      <xdr:row>97</xdr:row>
      <xdr:rowOff>88646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02760"/>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88646</xdr:rowOff>
    </xdr:from>
    <xdr:to>
      <xdr:col>15</xdr:col>
      <xdr:colOff>50800</xdr:colOff>
      <xdr:row>97</xdr:row>
      <xdr:rowOff>99416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19296"/>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99416</xdr:rowOff>
    </xdr:from>
    <xdr:to>
      <xdr:col>10</xdr:col>
      <xdr:colOff>114300</xdr:colOff>
      <xdr:row>98</xdr:row>
      <xdr:rowOff>58331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30066"/>
          <a:ext cx="889000" cy="1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61582</xdr:rowOff>
    </xdr:from>
    <xdr:to>
      <xdr:col>24</xdr:col>
      <xdr:colOff>114300</xdr:colOff>
      <xdr:row>97</xdr:row>
      <xdr:rowOff>163182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40009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21310</xdr:rowOff>
    </xdr:from>
    <xdr:to>
      <xdr:col>20</xdr:col>
      <xdr:colOff>38100</xdr:colOff>
      <xdr:row>97</xdr:row>
      <xdr:rowOff>122910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114037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4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37846</xdr:rowOff>
    </xdr:from>
    <xdr:to>
      <xdr:col>15</xdr:col>
      <xdr:colOff>101600</xdr:colOff>
      <xdr:row>97</xdr:row>
      <xdr:rowOff>139446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130573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48616</xdr:rowOff>
    </xdr:from>
    <xdr:to>
      <xdr:col>10</xdr:col>
      <xdr:colOff>165100</xdr:colOff>
      <xdr:row>97</xdr:row>
      <xdr:rowOff>150216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141343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7531</xdr:rowOff>
    </xdr:from>
    <xdr:to>
      <xdr:col>6</xdr:col>
      <xdr:colOff>38100</xdr:colOff>
      <xdr:row>98</xdr:row>
      <xdr:rowOff>109131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100258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109003</xdr:rowOff>
    </xdr:from>
    <xdr:to>
      <xdr:col>55</xdr:col>
      <xdr:colOff>0</xdr:colOff>
      <xdr:row>39</xdr:row>
      <xdr:rowOff>6786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24103"/>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109003</xdr:rowOff>
    </xdr:from>
    <xdr:to>
      <xdr:col>50</xdr:col>
      <xdr:colOff>114300</xdr:colOff>
      <xdr:row>38</xdr:row>
      <xdr:rowOff>128597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241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120759</xdr:rowOff>
    </xdr:from>
    <xdr:to>
      <xdr:col>45</xdr:col>
      <xdr:colOff>177800</xdr:colOff>
      <xdr:row>38</xdr:row>
      <xdr:rowOff>128597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3585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95939</xdr:rowOff>
    </xdr:from>
    <xdr:to>
      <xdr:col>41</xdr:col>
      <xdr:colOff>50800</xdr:colOff>
      <xdr:row>38</xdr:row>
      <xdr:rowOff>120759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1103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127436</xdr:rowOff>
    </xdr:from>
    <xdr:to>
      <xdr:col>55</xdr:col>
      <xdr:colOff>50800</xdr:colOff>
      <xdr:row>39</xdr:row>
      <xdr:rowOff>57586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42363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58203</xdr:rowOff>
    </xdr:from>
    <xdr:to>
      <xdr:col>50</xdr:col>
      <xdr:colOff>165100</xdr:colOff>
      <xdr:row>38</xdr:row>
      <xdr:rowOff>159803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150930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6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77797</xdr:rowOff>
    </xdr:from>
    <xdr:to>
      <xdr:col>46</xdr:col>
      <xdr:colOff>38100</xdr:colOff>
      <xdr:row>39</xdr:row>
      <xdr:rowOff>7947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170524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8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69959</xdr:rowOff>
    </xdr:from>
    <xdr:to>
      <xdr:col>41</xdr:col>
      <xdr:colOff>101600</xdr:colOff>
      <xdr:row>39</xdr:row>
      <xdr:rowOff>109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162686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45139</xdr:rowOff>
    </xdr:from>
    <xdr:to>
      <xdr:col>36</xdr:col>
      <xdr:colOff>165100</xdr:colOff>
      <xdr:row>38</xdr:row>
      <xdr:rowOff>146739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137866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120917</xdr:rowOff>
    </xdr:from>
    <xdr:to>
      <xdr:col>55</xdr:col>
      <xdr:colOff>0</xdr:colOff>
      <xdr:row>57</xdr:row>
      <xdr:rowOff>121069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9356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97999</xdr:rowOff>
    </xdr:from>
    <xdr:to>
      <xdr:col>50</xdr:col>
      <xdr:colOff>114300</xdr:colOff>
      <xdr:row>57</xdr:row>
      <xdr:rowOff>121069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0649"/>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74644</xdr:rowOff>
    </xdr:from>
    <xdr:to>
      <xdr:col>45</xdr:col>
      <xdr:colOff>177800</xdr:colOff>
      <xdr:row>57</xdr:row>
      <xdr:rowOff>97999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47294"/>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74644</xdr:rowOff>
    </xdr:from>
    <xdr:to>
      <xdr:col>41</xdr:col>
      <xdr:colOff>50800</xdr:colOff>
      <xdr:row>57</xdr:row>
      <xdr:rowOff>77350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47294"/>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70117</xdr:rowOff>
    </xdr:from>
    <xdr:to>
      <xdr:col>55</xdr:col>
      <xdr:colOff>50800</xdr:colOff>
      <xdr:row>58</xdr:row>
      <xdr:rowOff>267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48544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70269</xdr:rowOff>
    </xdr:from>
    <xdr:to>
      <xdr:col>50</xdr:col>
      <xdr:colOff>165100</xdr:colOff>
      <xdr:row>58</xdr:row>
      <xdr:rowOff>419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162996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47199</xdr:rowOff>
    </xdr:from>
    <xdr:to>
      <xdr:col>46</xdr:col>
      <xdr:colOff>38100</xdr:colOff>
      <xdr:row>57</xdr:row>
      <xdr:rowOff>148799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139926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23844</xdr:rowOff>
    </xdr:from>
    <xdr:to>
      <xdr:col>41</xdr:col>
      <xdr:colOff>101600</xdr:colOff>
      <xdr:row>57</xdr:row>
      <xdr:rowOff>125444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116571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26550</xdr:rowOff>
    </xdr:from>
    <xdr:to>
      <xdr:col>36</xdr:col>
      <xdr:colOff>165100</xdr:colOff>
      <xdr:row>57</xdr:row>
      <xdr:rowOff>128150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119277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25533</xdr:rowOff>
    </xdr:from>
    <xdr:to>
      <xdr:col>55</xdr:col>
      <xdr:colOff>0</xdr:colOff>
      <xdr:row>78</xdr:row>
      <xdr:rowOff>27553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98633"/>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101048</xdr:rowOff>
    </xdr:from>
    <xdr:to>
      <xdr:col>50</xdr:col>
      <xdr:colOff>114300</xdr:colOff>
      <xdr:row>78</xdr:row>
      <xdr:rowOff>25533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02698"/>
          <a:ext cx="889000" cy="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101048</xdr:rowOff>
    </xdr:from>
    <xdr:to>
      <xdr:col>45</xdr:col>
      <xdr:colOff>177800</xdr:colOff>
      <xdr:row>78</xdr:row>
      <xdr:rowOff>50355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02698"/>
          <a:ext cx="889000" cy="1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6369</xdr:rowOff>
    </xdr:from>
    <xdr:to>
      <xdr:col>41</xdr:col>
      <xdr:colOff>50800</xdr:colOff>
      <xdr:row>78</xdr:row>
      <xdr:rowOff>50355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79469"/>
          <a:ext cx="889000" cy="4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148203</xdr:rowOff>
    </xdr:from>
    <xdr:to>
      <xdr:col>55</xdr:col>
      <xdr:colOff>50800</xdr:colOff>
      <xdr:row>78</xdr:row>
      <xdr:rowOff>78353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126630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146183</xdr:rowOff>
    </xdr:from>
    <xdr:to>
      <xdr:col>50</xdr:col>
      <xdr:colOff>165100</xdr:colOff>
      <xdr:row>78</xdr:row>
      <xdr:rowOff>76333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67460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4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50248</xdr:rowOff>
    </xdr:from>
    <xdr:to>
      <xdr:col>46</xdr:col>
      <xdr:colOff>38100</xdr:colOff>
      <xdr:row>77</xdr:row>
      <xdr:rowOff>151848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142975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171005</xdr:rowOff>
    </xdr:from>
    <xdr:to>
      <xdr:col>41</xdr:col>
      <xdr:colOff>101600</xdr:colOff>
      <xdr:row>78</xdr:row>
      <xdr:rowOff>101155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92282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127019</xdr:rowOff>
    </xdr:from>
    <xdr:to>
      <xdr:col>36</xdr:col>
      <xdr:colOff>165100</xdr:colOff>
      <xdr:row>78</xdr:row>
      <xdr:rowOff>57169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48296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109207</xdr:rowOff>
    </xdr:from>
    <xdr:to>
      <xdr:col>55</xdr:col>
      <xdr:colOff>0</xdr:colOff>
      <xdr:row>98</xdr:row>
      <xdr:rowOff>155206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911307"/>
          <a:ext cx="838200" cy="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15317</xdr:rowOff>
    </xdr:from>
    <xdr:to>
      <xdr:col>50</xdr:col>
      <xdr:colOff>114300</xdr:colOff>
      <xdr:row>98</xdr:row>
      <xdr:rowOff>109207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474517"/>
          <a:ext cx="889000" cy="4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15317</xdr:rowOff>
    </xdr:from>
    <xdr:to>
      <xdr:col>45</xdr:col>
      <xdr:colOff>177800</xdr:colOff>
      <xdr:row>97</xdr:row>
      <xdr:rowOff>27039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74517"/>
          <a:ext cx="889000" cy="1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27039</xdr:rowOff>
    </xdr:from>
    <xdr:to>
      <xdr:col>41</xdr:col>
      <xdr:colOff>50800</xdr:colOff>
      <xdr:row>97</xdr:row>
      <xdr:rowOff>155080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57689"/>
          <a:ext cx="889000" cy="1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104406</xdr:rowOff>
    </xdr:from>
    <xdr:to>
      <xdr:col>55</xdr:col>
      <xdr:colOff>50800</xdr:colOff>
      <xdr:row>99</xdr:row>
      <xdr:rowOff>34556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82833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58407</xdr:rowOff>
    </xdr:from>
    <xdr:to>
      <xdr:col>50</xdr:col>
      <xdr:colOff>165100</xdr:colOff>
      <xdr:row>98</xdr:row>
      <xdr:rowOff>160007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151134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135967</xdr:rowOff>
    </xdr:from>
    <xdr:to>
      <xdr:col>46</xdr:col>
      <xdr:colOff>38100</xdr:colOff>
      <xdr:row>96</xdr:row>
      <xdr:rowOff>66117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82644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147689</xdr:rowOff>
    </xdr:from>
    <xdr:to>
      <xdr:col>41</xdr:col>
      <xdr:colOff>101600</xdr:colOff>
      <xdr:row>97</xdr:row>
      <xdr:rowOff>77839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68966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104280</xdr:rowOff>
    </xdr:from>
    <xdr:to>
      <xdr:col>36</xdr:col>
      <xdr:colOff>165100</xdr:colOff>
      <xdr:row>98</xdr:row>
      <xdr:rowOff>34430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25557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110363</xdr:rowOff>
    </xdr:from>
    <xdr:to>
      <xdr:col>85</xdr:col>
      <xdr:colOff>127000</xdr:colOff>
      <xdr:row>37</xdr:row>
      <xdr:rowOff>93599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82563"/>
          <a:ext cx="8382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63424</xdr:rowOff>
    </xdr:from>
    <xdr:to>
      <xdr:col>81</xdr:col>
      <xdr:colOff>50800</xdr:colOff>
      <xdr:row>37</xdr:row>
      <xdr:rowOff>93599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0707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63424</xdr:rowOff>
    </xdr:from>
    <xdr:to>
      <xdr:col>76</xdr:col>
      <xdr:colOff>114300</xdr:colOff>
      <xdr:row>37</xdr:row>
      <xdr:rowOff>81978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07074"/>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133376</xdr:rowOff>
    </xdr:from>
    <xdr:to>
      <xdr:col>71</xdr:col>
      <xdr:colOff>177800</xdr:colOff>
      <xdr:row>37</xdr:row>
      <xdr:rowOff>81978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05576"/>
          <a:ext cx="889000" cy="1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59563</xdr:rowOff>
    </xdr:from>
    <xdr:to>
      <xdr:col>85</xdr:col>
      <xdr:colOff>177800</xdr:colOff>
      <xdr:row>36</xdr:row>
      <xdr:rowOff>161163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37990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42799</xdr:rowOff>
    </xdr:from>
    <xdr:to>
      <xdr:col>81</xdr:col>
      <xdr:colOff>101600</xdr:colOff>
      <xdr:row>37</xdr:row>
      <xdr:rowOff>144399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135526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12624</xdr:rowOff>
    </xdr:from>
    <xdr:to>
      <xdr:col>76</xdr:col>
      <xdr:colOff>165100</xdr:colOff>
      <xdr:row>37</xdr:row>
      <xdr:rowOff>114224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105351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4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31178</xdr:rowOff>
    </xdr:from>
    <xdr:to>
      <xdr:col>72</xdr:col>
      <xdr:colOff>38100</xdr:colOff>
      <xdr:row>37</xdr:row>
      <xdr:rowOff>132778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123905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82576</xdr:rowOff>
    </xdr:from>
    <xdr:to>
      <xdr:col>67</xdr:col>
      <xdr:colOff>101600</xdr:colOff>
      <xdr:row>37</xdr:row>
      <xdr:rowOff>12726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3853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51864</xdr:rowOff>
    </xdr:from>
    <xdr:to>
      <xdr:col>85</xdr:col>
      <xdr:colOff>127000</xdr:colOff>
      <xdr:row>58</xdr:row>
      <xdr:rowOff>82681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95964"/>
          <a:ext cx="838200" cy="3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66733</xdr:rowOff>
    </xdr:from>
    <xdr:to>
      <xdr:col>81</xdr:col>
      <xdr:colOff>50800</xdr:colOff>
      <xdr:row>58</xdr:row>
      <xdr:rowOff>82681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39383"/>
          <a:ext cx="889000" cy="18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66733</xdr:rowOff>
    </xdr:from>
    <xdr:to>
      <xdr:col>76</xdr:col>
      <xdr:colOff>114300</xdr:colOff>
      <xdr:row>57</xdr:row>
      <xdr:rowOff>124209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39383"/>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33358</xdr:rowOff>
    </xdr:from>
    <xdr:to>
      <xdr:col>71</xdr:col>
      <xdr:colOff>177800</xdr:colOff>
      <xdr:row>57</xdr:row>
      <xdr:rowOff>124209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06008"/>
          <a:ext cx="889000" cy="9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1064</xdr:rowOff>
    </xdr:from>
    <xdr:to>
      <xdr:col>85</xdr:col>
      <xdr:colOff>177800</xdr:colOff>
      <xdr:row>58</xdr:row>
      <xdr:rowOff>102664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87441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31881</xdr:rowOff>
    </xdr:from>
    <xdr:to>
      <xdr:col>81</xdr:col>
      <xdr:colOff>101600</xdr:colOff>
      <xdr:row>58</xdr:row>
      <xdr:rowOff>133481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124608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6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15933</xdr:rowOff>
    </xdr:from>
    <xdr:to>
      <xdr:col>76</xdr:col>
      <xdr:colOff>165100</xdr:colOff>
      <xdr:row>57</xdr:row>
      <xdr:rowOff>117533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134060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6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73409</xdr:rowOff>
    </xdr:from>
    <xdr:to>
      <xdr:col>72</xdr:col>
      <xdr:colOff>38100</xdr:colOff>
      <xdr:row>58</xdr:row>
      <xdr:rowOff>3559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166136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154008</xdr:rowOff>
    </xdr:from>
    <xdr:to>
      <xdr:col>67</xdr:col>
      <xdr:colOff>101600</xdr:colOff>
      <xdr:row>57</xdr:row>
      <xdr:rowOff>84158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100685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29439</xdr:rowOff>
    </xdr:from>
    <xdr:to>
      <xdr:col>85</xdr:col>
      <xdr:colOff>127000</xdr:colOff>
      <xdr:row>79</xdr:row>
      <xdr:rowOff>40145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3989"/>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14427</xdr:rowOff>
    </xdr:from>
    <xdr:to>
      <xdr:col>81</xdr:col>
      <xdr:colOff>50800</xdr:colOff>
      <xdr:row>79</xdr:row>
      <xdr:rowOff>40145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5897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14427</xdr:rowOff>
    </xdr:from>
    <xdr:to>
      <xdr:col>76</xdr:col>
      <xdr:colOff>114300</xdr:colOff>
      <xdr:row>79</xdr:row>
      <xdr:rowOff>34773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5897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34773</xdr:rowOff>
    </xdr:from>
    <xdr:to>
      <xdr:col>71</xdr:col>
      <xdr:colOff>177800</xdr:colOff>
      <xdr:row>79</xdr:row>
      <xdr:rowOff>41593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79323"/>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150089</xdr:rowOff>
    </xdr:from>
    <xdr:to>
      <xdr:col>85</xdr:col>
      <xdr:colOff>177800</xdr:colOff>
      <xdr:row>79</xdr:row>
      <xdr:rowOff>80239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65016</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38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160795</xdr:rowOff>
    </xdr:from>
    <xdr:to>
      <xdr:col>81</xdr:col>
      <xdr:colOff>101600</xdr:colOff>
      <xdr:row>79</xdr:row>
      <xdr:rowOff>90945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82072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6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135077</xdr:rowOff>
    </xdr:from>
    <xdr:to>
      <xdr:col>76</xdr:col>
      <xdr:colOff>165100</xdr:colOff>
      <xdr:row>79</xdr:row>
      <xdr:rowOff>65227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56354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155423</xdr:rowOff>
    </xdr:from>
    <xdr:to>
      <xdr:col>72</xdr:col>
      <xdr:colOff>38100</xdr:colOff>
      <xdr:row>79</xdr:row>
      <xdr:rowOff>85573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76700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162243</xdr:rowOff>
    </xdr:from>
    <xdr:to>
      <xdr:col>67</xdr:col>
      <xdr:colOff>101600</xdr:colOff>
      <xdr:row>79</xdr:row>
      <xdr:rowOff>92393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83520</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28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123485</xdr:rowOff>
    </xdr:from>
    <xdr:to>
      <xdr:col>85</xdr:col>
      <xdr:colOff>127000</xdr:colOff>
      <xdr:row>97</xdr:row>
      <xdr:rowOff>152322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54135"/>
          <a:ext cx="8382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121428</xdr:rowOff>
    </xdr:from>
    <xdr:to>
      <xdr:col>81</xdr:col>
      <xdr:colOff>50800</xdr:colOff>
      <xdr:row>97</xdr:row>
      <xdr:rowOff>123485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75207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96413</xdr:rowOff>
    </xdr:from>
    <xdr:to>
      <xdr:col>76</xdr:col>
      <xdr:colOff>114300</xdr:colOff>
      <xdr:row>97</xdr:row>
      <xdr:rowOff>121428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2706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96413</xdr:rowOff>
    </xdr:from>
    <xdr:to>
      <xdr:col>71</xdr:col>
      <xdr:colOff>177800</xdr:colOff>
      <xdr:row>97</xdr:row>
      <xdr:rowOff>158624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27063"/>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101522</xdr:rowOff>
    </xdr:from>
    <xdr:to>
      <xdr:col>85</xdr:col>
      <xdr:colOff>177800</xdr:colOff>
      <xdr:row>98</xdr:row>
      <xdr:rowOff>31672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79949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1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72685</xdr:rowOff>
    </xdr:from>
    <xdr:to>
      <xdr:col>81</xdr:col>
      <xdr:colOff>101600</xdr:colOff>
      <xdr:row>98</xdr:row>
      <xdr:rowOff>2835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165412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70628</xdr:rowOff>
    </xdr:from>
    <xdr:to>
      <xdr:col>76</xdr:col>
      <xdr:colOff>165100</xdr:colOff>
      <xdr:row>98</xdr:row>
      <xdr:rowOff>778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163355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9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45613</xdr:rowOff>
    </xdr:from>
    <xdr:to>
      <xdr:col>72</xdr:col>
      <xdr:colOff>38100</xdr:colOff>
      <xdr:row>97</xdr:row>
      <xdr:rowOff>147213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138340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107824</xdr:rowOff>
    </xdr:from>
    <xdr:to>
      <xdr:col>67</xdr:col>
      <xdr:colOff>101600</xdr:colOff>
      <xdr:row>98</xdr:row>
      <xdr:rowOff>37974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29101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住民一人当たりのコストについて、全ての費目において、類似団体内平均値を下回っております。</a:t>
          </a:r>
          <a:endParaRPr lang="ja-JP" altLang="ja-JP" sz="1400">
            <a:effectLst/>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民間保育所等整備事業があったほか、制度改正に伴う児童手当給付事業の増などにより前年度より大幅に増加した結果、類似団体平均値に近い値となっています。</a:t>
          </a:r>
          <a:endParaRPr lang="ja-JP" altLang="ja-JP" sz="1400">
            <a:effectLst/>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a:t>
          </a:r>
          <a:r>
            <a:rPr kumimoji="1" lang="ja-JP" altLang="en-US" sz="1100">
              <a:solidFill>
                <a:schemeClr val="dk1"/>
              </a:solidFill>
              <a:effectLst/>
              <a:latin typeface="+mn-lt"/>
              <a:ea typeface="+mn-ea"/>
              <a:cs typeface="+mn-cs"/>
            </a:rPr>
            <a:t>防災情報伝達システムの整備などにより前年度より増額となっているものです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教育費について、</a:t>
          </a:r>
          <a:r>
            <a:rPr kumimoji="1" lang="ja-JP" altLang="en-US" sz="1100">
              <a:solidFill>
                <a:schemeClr val="dk1"/>
              </a:solidFill>
              <a:effectLst/>
              <a:latin typeface="+mn-lt"/>
              <a:ea typeface="+mn-ea"/>
              <a:cs typeface="+mn-cs"/>
            </a:rPr>
            <a:t>東野公園体育館改修事業等により前年度より増額となっているものです</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、大規模施設整備事業などが控えていることから、</a:t>
          </a:r>
          <a:r>
            <a:rPr kumimoji="1" lang="ja-JP" altLang="ja-JP" sz="1100">
              <a:solidFill>
                <a:schemeClr val="dk1"/>
              </a:solidFill>
              <a:effectLst/>
              <a:latin typeface="+mn-lt"/>
              <a:ea typeface="+mn-ea"/>
              <a:cs typeface="+mn-cs"/>
            </a:rPr>
            <a:t>令和６年度より抜本体な財政構造の立て直しを短期集中的に行い、現下の厳しい財政状況から早期に回復するため全庁挙げて取り組みます。</a:t>
          </a:r>
          <a:endParaRPr lang="ja-JP" altLang="ja-JP">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標準財政規模に対する財政調整基金残高及び実質収支額の比率は、前年度より減少しています。</a:t>
          </a:r>
          <a:endParaRPr kumimoji="1" lang="en-US" altLang="ja-JP" sz="1100">
            <a:latin typeface="+mn-ea"/>
            <a:ea typeface="+mn-ea"/>
          </a:endParaRPr>
        </a:p>
        <a:p>
          <a:r>
            <a:rPr kumimoji="1" lang="ja-JP" altLang="en-US" sz="1100">
              <a:latin typeface="+mn-ea"/>
              <a:ea typeface="+mn-ea"/>
            </a:rPr>
            <a:t>エネルギー価格や物価高騰、人件費の上昇などにより、市財政の収支バランスが崩れ財政調整基金の繰入に依存したことによるものです。</a:t>
          </a:r>
          <a:endParaRPr kumimoji="1" lang="en-US" altLang="ja-JP" sz="1100">
            <a:latin typeface="+mn-ea"/>
            <a:ea typeface="+mn-ea"/>
          </a:endParaRPr>
        </a:p>
        <a:p>
          <a:r>
            <a:rPr kumimoji="1" lang="ja-JP" altLang="en-US" sz="1100">
              <a:latin typeface="+mn-ea"/>
              <a:ea typeface="+mn-ea"/>
            </a:rPr>
            <a:t>そのため、令和６年度より抜本的な財政構造の立て直しを短期集中的に行い、財政調整基金の繰入れに依存する財務構造を早急に改善するため、全庁を挙げて取り組みます。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a:effectLst/>
          </a:endParaRPr>
        </a:p>
        <a:p>
          <a:r>
            <a:rPr kumimoji="1" lang="ja-JP" altLang="ja-JP" sz="1100">
              <a:solidFill>
                <a:schemeClr val="dk1"/>
              </a:solidFill>
              <a:effectLst/>
              <a:latin typeface="+mn-lt"/>
              <a:ea typeface="+mn-ea"/>
              <a:cs typeface="+mn-cs"/>
            </a:rPr>
            <a:t>今後は、市税収入は横ばい傾向と見込まれるものの、特別会計にあっては、収入の増加に努め、事業の経費は、主として事業の経営に伴う収入を充てるという基本原則を再確認し、経営の健全化に努めます。</a:t>
          </a:r>
          <a:endParaRPr lang="ja-JP" altLang="ja-JP" sz="1400">
            <a:effectLst/>
          </a:endParaRPr>
        </a:p>
        <a:p>
          <a:r>
            <a:rPr kumimoji="1" lang="ja-JP" altLang="ja-JP" sz="1100">
              <a:solidFill>
                <a:schemeClr val="dk1"/>
              </a:solidFill>
              <a:effectLst/>
              <a:latin typeface="+mn-lt"/>
              <a:ea typeface="+mn-ea"/>
              <a:cs typeface="+mn-cs"/>
            </a:rPr>
            <a:t>また、企業会計については、</a:t>
          </a:r>
          <a:r>
            <a:rPr kumimoji="1" lang="ja-JP" altLang="en-US" sz="1100">
              <a:solidFill>
                <a:schemeClr val="dk1"/>
              </a:solidFill>
              <a:effectLst/>
              <a:latin typeface="+mn-lt"/>
              <a:ea typeface="+mn-ea"/>
              <a:cs typeface="+mn-cs"/>
            </a:rPr>
            <a:t>水道事業、工業用下水道事業を除き、一般会計繰入金が資金不足を補っている状況であるため、</a:t>
          </a:r>
          <a:r>
            <a:rPr kumimoji="1" lang="ja-JP" altLang="ja-JP" sz="1100">
              <a:solidFill>
                <a:schemeClr val="dk1"/>
              </a:solidFill>
              <a:effectLst/>
              <a:latin typeface="+mn-lt"/>
              <a:ea typeface="+mn-ea"/>
              <a:cs typeface="+mn-cs"/>
            </a:rPr>
            <a:t>独立採算制を基本原則に掲げ、歳入の確保、経費の縮減に努め、一般会計からの繰出しに依存しない</a:t>
          </a:r>
          <a:r>
            <a:rPr kumimoji="1" lang="ja-JP" altLang="en-US" sz="1100">
              <a:solidFill>
                <a:schemeClr val="dk1"/>
              </a:solidFill>
              <a:effectLst/>
              <a:latin typeface="+mn-lt"/>
              <a:ea typeface="+mn-ea"/>
              <a:cs typeface="+mn-cs"/>
            </a:rPr>
            <a:t>健全な</a:t>
          </a:r>
          <a:r>
            <a:rPr kumimoji="1" lang="ja-JP" altLang="ja-JP" sz="1100">
              <a:solidFill>
                <a:schemeClr val="dk1"/>
              </a:solidFill>
              <a:effectLst/>
              <a:latin typeface="+mn-lt"/>
              <a:ea typeface="+mn-ea"/>
              <a:cs typeface="+mn-cs"/>
            </a:rPr>
            <a:t>経営に努めます。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23162234</v>
      </c>
      <c r="BO4" s="371"/>
      <c r="BP4" s="371"/>
      <c r="BQ4" s="371"/>
      <c r="BR4" s="371"/>
      <c r="BS4" s="371"/>
      <c r="BT4" s="371"/>
      <c r="BU4" s="372"/>
      <c r="BV4" s="370">
        <v>22346962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4.5999999999999996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22662642</v>
      </c>
      <c r="BO5" s="408"/>
      <c r="BP5" s="408"/>
      <c r="BQ5" s="408"/>
      <c r="BR5" s="408"/>
      <c r="BS5" s="408"/>
      <c r="BT5" s="408"/>
      <c r="BU5" s="409"/>
      <c r="BV5" s="407">
        <v>21700701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88.7</v>
      </c>
      <c r="CU5" s="405"/>
      <c r="CV5" s="405"/>
      <c r="CW5" s="405"/>
      <c r="CX5" s="405"/>
      <c r="CY5" s="405"/>
      <c r="CZ5" s="405"/>
      <c r="DA5" s="406"/>
      <c r="DB5" s="404">
        <v>86.8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499592</v>
      </c>
      <c r="BO6" s="408"/>
      <c r="BP6" s="408"/>
      <c r="BQ6" s="408"/>
      <c r="BR6" s="408"/>
      <c r="BS6" s="408"/>
      <c r="BT6" s="408"/>
      <c r="BU6" s="409"/>
      <c r="BV6" s="407">
        <v>646261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89.1</v>
      </c>
      <c r="CU6" s="445"/>
      <c r="CV6" s="445"/>
      <c r="CW6" s="445"/>
      <c r="CX6" s="445"/>
      <c r="CY6" s="445"/>
      <c r="CZ6" s="445"/>
      <c r="DA6" s="446"/>
      <c r="DB6" s="444">
        <v>87.8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21031</v>
      </c>
      <c r="BO7" s="408"/>
      <c r="BP7" s="408"/>
      <c r="BQ7" s="408"/>
      <c r="BR7" s="408"/>
      <c r="BS7" s="408"/>
      <c r="BT7" s="408"/>
      <c r="BU7" s="409"/>
      <c r="BV7" s="407">
        <v>17962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13880113</v>
      </c>
      <c r="CU7" s="408"/>
      <c r="CV7" s="408"/>
      <c r="CW7" s="408"/>
      <c r="CX7" s="408"/>
      <c r="CY7" s="408"/>
      <c r="CZ7" s="408"/>
      <c r="DA7" s="409"/>
      <c r="DB7" s="407">
        <v>13602071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478561</v>
      </c>
      <c r="BO8" s="408"/>
      <c r="BP8" s="408"/>
      <c r="BQ8" s="408"/>
      <c r="BR8" s="408"/>
      <c r="BS8" s="408"/>
      <c r="BT8" s="408"/>
      <c r="BU8" s="409"/>
      <c r="BV8" s="407">
        <v>628299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0.81</v>
      </c>
      <c r="CU8" s="448"/>
      <c r="CV8" s="448"/>
      <c r="CW8" s="448"/>
      <c r="CX8" s="448"/>
      <c r="CY8" s="448"/>
      <c r="CZ8" s="448"/>
      <c r="DA8" s="449"/>
      <c r="DB8" s="447">
        <v>0.82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49835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-149738</v>
      </c>
      <c r="BO9" s="408"/>
      <c r="BP9" s="408"/>
      <c r="BQ9" s="408"/>
      <c r="BR9" s="408"/>
      <c r="BS9" s="408"/>
      <c r="BT9" s="408"/>
      <c r="BU9" s="409"/>
      <c r="BV9" s="407">
        <v>-65963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12.1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50254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1845</v>
      </c>
      <c r="BO10" s="408"/>
      <c r="BP10" s="408"/>
      <c r="BQ10" s="408"/>
      <c r="BR10" s="408"/>
      <c r="BS10" s="408"/>
      <c r="BT10" s="408"/>
      <c r="BU10" s="409"/>
      <c r="BV10" s="407">
        <v>2427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49130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666777</v>
      </c>
      <c r="BO12" s="408"/>
      <c r="BP12" s="408"/>
      <c r="BQ12" s="408"/>
      <c r="BR12" s="408"/>
      <c r="BS12" s="408"/>
      <c r="BT12" s="408"/>
      <c r="BU12" s="409"/>
      <c r="BV12" s="407">
        <v>622604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46573</v>
      </c>
      <c r="S13" s="492"/>
      <c r="T13" s="492"/>
      <c r="U13" s="492"/>
      <c r="V13" s="493"/>
      <c r="W13" s="423" t="s">
        <v>131</v>
      </c>
      <c r="X13" s="424"/>
      <c r="Y13" s="424"/>
      <c r="Z13" s="424"/>
      <c r="AA13" s="424"/>
      <c r="AB13" s="414"/>
      <c r="AC13" s="458">
        <v>602</v>
      </c>
      <c r="AD13" s="459"/>
      <c r="AE13" s="459"/>
      <c r="AF13" s="459"/>
      <c r="AG13" s="501"/>
      <c r="AH13" s="458">
        <v>717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-814670</v>
      </c>
      <c r="BO13" s="408"/>
      <c r="BP13" s="408"/>
      <c r="BQ13" s="408"/>
      <c r="BR13" s="408"/>
      <c r="BS13" s="408"/>
      <c r="BT13" s="408"/>
      <c r="BU13" s="409"/>
      <c r="BV13" s="407">
        <v>-686140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3.1</v>
      </c>
      <c r="CU13" s="405"/>
      <c r="CV13" s="405"/>
      <c r="CW13" s="405"/>
      <c r="CX13" s="405"/>
      <c r="CY13" s="405"/>
      <c r="CZ13" s="405"/>
      <c r="DA13" s="406"/>
      <c r="DB13" s="404">
        <v>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49313</v>
      </c>
      <c r="S14" s="492"/>
      <c r="T14" s="492"/>
      <c r="U14" s="492"/>
      <c r="V14" s="493"/>
      <c r="W14" s="397"/>
      <c r="X14" s="398"/>
      <c r="Y14" s="398"/>
      <c r="Z14" s="398"/>
      <c r="AA14" s="398"/>
      <c r="AB14" s="387"/>
      <c r="AC14" s="494">
        <v>2.6</v>
      </c>
      <c r="AD14" s="495"/>
      <c r="AE14" s="495"/>
      <c r="AF14" s="495"/>
      <c r="AG14" s="496"/>
      <c r="AH14" s="494">
        <v>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46908</v>
      </c>
      <c r="S15" s="492"/>
      <c r="T15" s="492"/>
      <c r="U15" s="492"/>
      <c r="V15" s="493"/>
      <c r="W15" s="423" t="s">
        <v>137</v>
      </c>
      <c r="X15" s="424"/>
      <c r="Y15" s="424"/>
      <c r="Z15" s="424"/>
      <c r="AA15" s="424"/>
      <c r="AB15" s="414"/>
      <c r="AC15" s="458">
        <v>9103</v>
      </c>
      <c r="AD15" s="459"/>
      <c r="AE15" s="459"/>
      <c r="AF15" s="459"/>
      <c r="AG15" s="501"/>
      <c r="AH15" s="458">
        <v>9150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9139960</v>
      </c>
      <c r="BO15" s="371"/>
      <c r="BP15" s="371"/>
      <c r="BQ15" s="371"/>
      <c r="BR15" s="371"/>
      <c r="BS15" s="371"/>
      <c r="BT15" s="371"/>
      <c r="BU15" s="372"/>
      <c r="BV15" s="370">
        <v>8840645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39.6</v>
      </c>
      <c r="AD16" s="495"/>
      <c r="AE16" s="495"/>
      <c r="AF16" s="495"/>
      <c r="AG16" s="496"/>
      <c r="AH16" s="494">
        <v>39.5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11269528</v>
      </c>
      <c r="BO16" s="408"/>
      <c r="BP16" s="408"/>
      <c r="BQ16" s="408"/>
      <c r="BR16" s="408"/>
      <c r="BS16" s="408"/>
      <c r="BT16" s="408"/>
      <c r="BU16" s="409"/>
      <c r="BV16" s="407">
        <v>11015554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13286</v>
      </c>
      <c r="AD17" s="459"/>
      <c r="AE17" s="459"/>
      <c r="AF17" s="459"/>
      <c r="AG17" s="501"/>
      <c r="AH17" s="458">
        <v>13276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11688572</v>
      </c>
      <c r="BO17" s="408"/>
      <c r="BP17" s="408"/>
      <c r="BQ17" s="408"/>
      <c r="BR17" s="408"/>
      <c r="BS17" s="408"/>
      <c r="BT17" s="408"/>
      <c r="BU17" s="409"/>
      <c r="BV17" s="407">
        <v>11284272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191.04</v>
      </c>
      <c r="M18" s="531"/>
      <c r="N18" s="531"/>
      <c r="O18" s="531"/>
      <c r="P18" s="531"/>
      <c r="Q18" s="531"/>
      <c r="R18" s="532"/>
      <c r="S18" s="532"/>
      <c r="T18" s="532"/>
      <c r="U18" s="532"/>
      <c r="V18" s="533"/>
      <c r="W18" s="425"/>
      <c r="X18" s="426"/>
      <c r="Y18" s="426"/>
      <c r="Z18" s="426"/>
      <c r="AA18" s="426"/>
      <c r="AB18" s="417"/>
      <c r="AC18" s="534">
        <v>57.8</v>
      </c>
      <c r="AD18" s="535"/>
      <c r="AE18" s="535"/>
      <c r="AF18" s="535"/>
      <c r="AG18" s="536"/>
      <c r="AH18" s="534">
        <v>57.4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12288315</v>
      </c>
      <c r="BO18" s="408"/>
      <c r="BP18" s="408"/>
      <c r="BQ18" s="408"/>
      <c r="BR18" s="408"/>
      <c r="BS18" s="408"/>
      <c r="BT18" s="408"/>
      <c r="BU18" s="409"/>
      <c r="BV18" s="407">
        <v>12050871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261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16280483</v>
      </c>
      <c r="BO19" s="408"/>
      <c r="BP19" s="408"/>
      <c r="BQ19" s="408"/>
      <c r="BR19" s="408"/>
      <c r="BS19" s="408"/>
      <c r="BT19" s="408"/>
      <c r="BU19" s="409"/>
      <c r="BV19" s="407">
        <v>16114511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20617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13459205</v>
      </c>
      <c r="BO22" s="371"/>
      <c r="BP22" s="371"/>
      <c r="BQ22" s="371"/>
      <c r="BR22" s="371"/>
      <c r="BS22" s="371"/>
      <c r="BT22" s="371"/>
      <c r="BU22" s="372"/>
      <c r="BV22" s="370">
        <v>14397939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10113533</v>
      </c>
      <c r="BO23" s="408"/>
      <c r="BP23" s="408"/>
      <c r="BQ23" s="408"/>
      <c r="BR23" s="408"/>
      <c r="BS23" s="408"/>
      <c r="BT23" s="408"/>
      <c r="BU23" s="409"/>
      <c r="BV23" s="407">
        <v>10920629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9453</v>
      </c>
      <c r="R24" s="459"/>
      <c r="S24" s="459"/>
      <c r="T24" s="459"/>
      <c r="U24" s="459"/>
      <c r="V24" s="501"/>
      <c r="W24" s="553"/>
      <c r="X24" s="554"/>
      <c r="Y24" s="555"/>
      <c r="Z24" s="457" t="s">
        <v>162</v>
      </c>
      <c r="AA24" s="437"/>
      <c r="AB24" s="437"/>
      <c r="AC24" s="437"/>
      <c r="AD24" s="437"/>
      <c r="AE24" s="437"/>
      <c r="AF24" s="437"/>
      <c r="AG24" s="438"/>
      <c r="AH24" s="458">
        <v>426</v>
      </c>
      <c r="AI24" s="459"/>
      <c r="AJ24" s="459"/>
      <c r="AK24" s="459"/>
      <c r="AL24" s="501"/>
      <c r="AM24" s="458">
        <v>1387056</v>
      </c>
      <c r="AN24" s="459"/>
      <c r="AO24" s="459"/>
      <c r="AP24" s="459"/>
      <c r="AQ24" s="459"/>
      <c r="AR24" s="501"/>
      <c r="AS24" s="458">
        <v>3256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6348250</v>
      </c>
      <c r="BO24" s="408"/>
      <c r="BP24" s="408"/>
      <c r="BQ24" s="408"/>
      <c r="BR24" s="408"/>
      <c r="BS24" s="408"/>
      <c r="BT24" s="408"/>
      <c r="BU24" s="409"/>
      <c r="BV24" s="407">
        <v>6683892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7450</v>
      </c>
      <c r="R25" s="459"/>
      <c r="S25" s="459"/>
      <c r="T25" s="459"/>
      <c r="U25" s="459"/>
      <c r="V25" s="501"/>
      <c r="W25" s="553"/>
      <c r="X25" s="554"/>
      <c r="Y25" s="555"/>
      <c r="Z25" s="457" t="s">
        <v>165</v>
      </c>
      <c r="AA25" s="437"/>
      <c r="AB25" s="437"/>
      <c r="AC25" s="437"/>
      <c r="AD25" s="437"/>
      <c r="AE25" s="437"/>
      <c r="AF25" s="437"/>
      <c r="AG25" s="438"/>
      <c r="AH25" s="458">
        <v>79</v>
      </c>
      <c r="AI25" s="459"/>
      <c r="AJ25" s="459"/>
      <c r="AK25" s="459"/>
      <c r="AL25" s="501"/>
      <c r="AM25" s="458">
        <v>234788</v>
      </c>
      <c r="AN25" s="459"/>
      <c r="AO25" s="459"/>
      <c r="AP25" s="459"/>
      <c r="AQ25" s="459"/>
      <c r="AR25" s="501"/>
      <c r="AS25" s="458">
        <v>2972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5122130</v>
      </c>
      <c r="BO25" s="371"/>
      <c r="BP25" s="371"/>
      <c r="BQ25" s="371"/>
      <c r="BR25" s="371"/>
      <c r="BS25" s="371"/>
      <c r="BT25" s="371"/>
      <c r="BU25" s="372"/>
      <c r="BV25" s="370">
        <v>6082447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6500</v>
      </c>
      <c r="R26" s="459"/>
      <c r="S26" s="459"/>
      <c r="T26" s="459"/>
      <c r="U26" s="459"/>
      <c r="V26" s="501"/>
      <c r="W26" s="553"/>
      <c r="X26" s="554"/>
      <c r="Y26" s="555"/>
      <c r="Z26" s="457" t="s">
        <v>168</v>
      </c>
      <c r="AA26" s="559"/>
      <c r="AB26" s="559"/>
      <c r="AC26" s="559"/>
      <c r="AD26" s="559"/>
      <c r="AE26" s="559"/>
      <c r="AF26" s="559"/>
      <c r="AG26" s="560"/>
      <c r="AH26" s="458">
        <v>22</v>
      </c>
      <c r="AI26" s="459"/>
      <c r="AJ26" s="459"/>
      <c r="AK26" s="459"/>
      <c r="AL26" s="501"/>
      <c r="AM26" s="458">
        <v>56452</v>
      </c>
      <c r="AN26" s="459"/>
      <c r="AO26" s="459"/>
      <c r="AP26" s="459"/>
      <c r="AQ26" s="459"/>
      <c r="AR26" s="501"/>
      <c r="AS26" s="458">
        <v>2566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4950</v>
      </c>
      <c r="R27" s="459"/>
      <c r="S27" s="459"/>
      <c r="T27" s="459"/>
      <c r="U27" s="459"/>
      <c r="V27" s="501"/>
      <c r="W27" s="553"/>
      <c r="X27" s="554"/>
      <c r="Y27" s="555"/>
      <c r="Z27" s="457" t="s">
        <v>171</v>
      </c>
      <c r="AA27" s="437"/>
      <c r="AB27" s="437"/>
      <c r="AC27" s="437"/>
      <c r="AD27" s="437"/>
      <c r="AE27" s="437"/>
      <c r="AF27" s="437"/>
      <c r="AG27" s="438"/>
      <c r="AH27" s="458">
        <v>21</v>
      </c>
      <c r="AI27" s="459"/>
      <c r="AJ27" s="459"/>
      <c r="AK27" s="459"/>
      <c r="AL27" s="501"/>
      <c r="AM27" s="458">
        <v>62790</v>
      </c>
      <c r="AN27" s="459"/>
      <c r="AO27" s="459"/>
      <c r="AP27" s="459"/>
      <c r="AQ27" s="459"/>
      <c r="AR27" s="501"/>
      <c r="AS27" s="458">
        <v>2990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798125</v>
      </c>
      <c r="BO27" s="527"/>
      <c r="BP27" s="527"/>
      <c r="BQ27" s="527"/>
      <c r="BR27" s="527"/>
      <c r="BS27" s="527"/>
      <c r="BT27" s="527"/>
      <c r="BU27" s="528"/>
      <c r="BV27" s="526">
        <v>798125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1523845</v>
      </c>
      <c r="BO28" s="371"/>
      <c r="BP28" s="371"/>
      <c r="BQ28" s="371"/>
      <c r="BR28" s="371"/>
      <c r="BS28" s="371"/>
      <c r="BT28" s="371"/>
      <c r="BU28" s="372"/>
      <c r="BV28" s="370">
        <v>1868777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3900</v>
      </c>
      <c r="R29" s="459"/>
      <c r="S29" s="459"/>
      <c r="T29" s="459"/>
      <c r="U29" s="459"/>
      <c r="V29" s="501"/>
      <c r="W29" s="556"/>
      <c r="X29" s="557"/>
      <c r="Y29" s="558"/>
      <c r="Z29" s="457" t="s">
        <v>177</v>
      </c>
      <c r="AA29" s="437"/>
      <c r="AB29" s="437"/>
      <c r="AC29" s="437"/>
      <c r="AD29" s="437"/>
      <c r="AE29" s="437"/>
      <c r="AF29" s="437"/>
      <c r="AG29" s="438"/>
      <c r="AH29" s="458">
        <v>447</v>
      </c>
      <c r="AI29" s="459"/>
      <c r="AJ29" s="459"/>
      <c r="AK29" s="459"/>
      <c r="AL29" s="501"/>
      <c r="AM29" s="458">
        <v>1449846</v>
      </c>
      <c r="AN29" s="459"/>
      <c r="AO29" s="459"/>
      <c r="AP29" s="459"/>
      <c r="AQ29" s="459"/>
      <c r="AR29" s="501"/>
      <c r="AS29" s="458">
        <v>3244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667894</v>
      </c>
      <c r="BO29" s="408"/>
      <c r="BP29" s="408"/>
      <c r="BQ29" s="408"/>
      <c r="BR29" s="408"/>
      <c r="BS29" s="408"/>
      <c r="BT29" s="408"/>
      <c r="BU29" s="409"/>
      <c r="BV29" s="407">
        <v>666939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4558568</v>
      </c>
      <c r="BO30" s="527"/>
      <c r="BP30" s="527"/>
      <c r="BQ30" s="527"/>
      <c r="BR30" s="527"/>
      <c r="BS30" s="527"/>
      <c r="BT30" s="527"/>
      <c r="BU30" s="528"/>
      <c r="BV30" s="526">
        <v>4479396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鈴鹿亀山地区広域連合（一般会計）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亀山市地域社会振興会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鈴鹿亀山地区広域連合（介護保険事業特別会計）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亀山市土地開発公社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f t="shared" si="0"/>
        <v>6</v>
      </c>
      <c r="AN36" s="597"/>
      <c r="AO36" s="598" t="str">
        <f>IF('各会計、関係団体の財政状況及び健全化判断比率'!B32="","",'各会計、関係団体の財政状況及び健全化判断比率'!B32)</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三重地方税管理回収機構（一般会計）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7</v>
      </c>
      <c r="AN37" s="597"/>
      <c r="AO37" s="598" t="str">
        <f>IF('各会計、関係団体の財政状況及び健全化判断比率'!B33="","",'各会計、関係団体の財政状況及び健全化判断比率'!B33)</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三重地方税管理回収機構（滞納整理拡充事業特別会計）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三重県後期高齢者医療広域連合（一般会計）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三重県後期高齢者医療広域連合（後期高齢者医療特別会計）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三重県市町総合事務組合（一般会計）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三重県市町総合事務組合（共同研修特別会計）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三重県市町総合事務組合（デジタル地図特別会計）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三重県市町総合事務組合（物品特別会計）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r39NZKyIZwJzG8VXtAA+WG+DR3bR6YyjpSvllIIm8uaw1/1O9qe/MOzWducBL80ojFwciTNYJ3zwzXbXXRcWAQ==" saltValue="n9hY+LGPACttMGpCPlOx5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8" zoomScaleSheetLayoutView="100" workbookViewId="0">
      <selection activeCell="P33" sqref="P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535</v>
      </c>
      <c r="D34" s="1151"/>
      <c r="E34" s="1152"/>
      <c r="F34" s="32">
        <v>3.27</v>
      </c>
      <c r="G34" s="33">
        <v>3.75</v>
      </c>
      <c r="H34" s="33">
        <v>5.85</v>
      </c>
      <c r="I34" s="33">
        <v>6.53</v>
      </c>
      <c r="J34" s="34">
        <v>6.8</v>
      </c>
      <c r="K34" s="22"/>
      <c r="L34" s="22"/>
      <c r="M34" s="22"/>
      <c r="N34" s="22"/>
      <c r="O34" s="22"/>
      <c r="P34" s="22"/>
    </row>
    <row r="35" spans="1:16" ht="39" customHeight="1" x14ac:dyDescent="0.2">
      <c r="A35" s="22"/>
      <c r="B35" s="35"/>
      <c r="C35" s="1145" t="s">
        <v>536</v>
      </c>
      <c r="D35" s="1146"/>
      <c r="E35" s="1147"/>
      <c r="F35" s="36">
        <v>5.23</v>
      </c>
      <c r="G35" s="37">
        <v>4.5599999999999996</v>
      </c>
      <c r="H35" s="37">
        <v>5.23</v>
      </c>
      <c r="I35" s="37">
        <v>6.38</v>
      </c>
      <c r="J35" s="38">
        <v>6.25</v>
      </c>
      <c r="K35" s="22"/>
      <c r="L35" s="22"/>
      <c r="M35" s="22"/>
      <c r="N35" s="22"/>
      <c r="O35" s="22"/>
      <c r="P35" s="22"/>
    </row>
    <row r="36" spans="1:16" ht="39" customHeight="1" x14ac:dyDescent="0.2">
      <c r="A36" s="22"/>
      <c r="B36" s="35"/>
      <c r="C36" s="1145" t="s">
        <v>537</v>
      </c>
      <c r="D36" s="1146"/>
      <c r="E36" s="1147"/>
      <c r="F36" s="36" t="s">
        <v>487</v>
      </c>
      <c r="G36" s="37" t="s">
        <v>487</v>
      </c>
      <c r="H36" s="37">
        <v>7.5</v>
      </c>
      <c r="I36" s="37">
        <v>6.65</v>
      </c>
      <c r="J36" s="38">
        <v>6.21</v>
      </c>
      <c r="K36" s="22"/>
      <c r="L36" s="22"/>
      <c r="M36" s="22"/>
      <c r="N36" s="22"/>
      <c r="O36" s="22"/>
      <c r="P36" s="22"/>
    </row>
    <row r="37" spans="1:16" ht="39" customHeight="1" x14ac:dyDescent="0.2">
      <c r="A37" s="22"/>
      <c r="B37" s="35"/>
      <c r="C37" s="1145" t="s">
        <v>538</v>
      </c>
      <c r="D37" s="1146"/>
      <c r="E37" s="1147"/>
      <c r="F37" s="36">
        <v>6.74</v>
      </c>
      <c r="G37" s="37">
        <v>7.88</v>
      </c>
      <c r="H37" s="37">
        <v>5.23</v>
      </c>
      <c r="I37" s="37">
        <v>4.6100000000000003</v>
      </c>
      <c r="J37" s="38">
        <v>3.44</v>
      </c>
      <c r="K37" s="22"/>
      <c r="L37" s="22"/>
      <c r="M37" s="22"/>
      <c r="N37" s="22"/>
      <c r="O37" s="22"/>
      <c r="P37" s="22"/>
    </row>
    <row r="38" spans="1:16" ht="39" customHeight="1" x14ac:dyDescent="0.2">
      <c r="A38" s="22"/>
      <c r="B38" s="35"/>
      <c r="C38" s="1145" t="s">
        <v>539</v>
      </c>
      <c r="D38" s="1146"/>
      <c r="E38" s="1147"/>
      <c r="F38" s="36">
        <v>2.02</v>
      </c>
      <c r="G38" s="37">
        <v>1.91</v>
      </c>
      <c r="H38" s="37">
        <v>2.1</v>
      </c>
      <c r="I38" s="37">
        <v>2.2599999999999998</v>
      </c>
      <c r="J38" s="38">
        <v>2.41</v>
      </c>
      <c r="K38" s="22"/>
      <c r="L38" s="22"/>
      <c r="M38" s="22"/>
      <c r="N38" s="22"/>
      <c r="O38" s="22"/>
      <c r="P38" s="22"/>
    </row>
    <row r="39" spans="1:16" ht="39" customHeight="1" x14ac:dyDescent="0.2">
      <c r="A39" s="22"/>
      <c r="B39" s="35"/>
      <c r="C39" s="1145" t="s">
        <v>540</v>
      </c>
      <c r="D39" s="1146"/>
      <c r="E39" s="1147"/>
      <c r="F39" s="36">
        <v>0.57999999999999996</v>
      </c>
      <c r="G39" s="37">
        <v>0.71</v>
      </c>
      <c r="H39" s="37">
        <v>0.73</v>
      </c>
      <c r="I39" s="37">
        <v>0.54</v>
      </c>
      <c r="J39" s="38">
        <v>0.37</v>
      </c>
      <c r="K39" s="22"/>
      <c r="L39" s="22"/>
      <c r="M39" s="22"/>
      <c r="N39" s="22"/>
      <c r="O39" s="22"/>
      <c r="P39" s="22"/>
    </row>
    <row r="40" spans="1:16" ht="39" customHeight="1" x14ac:dyDescent="0.2">
      <c r="A40" s="22"/>
      <c r="B40" s="35"/>
      <c r="C40" s="1145" t="s">
        <v>541</v>
      </c>
      <c r="D40" s="1146"/>
      <c r="E40" s="1147"/>
      <c r="F40" s="36">
        <v>0.08</v>
      </c>
      <c r="G40" s="37">
        <v>0.02</v>
      </c>
      <c r="H40" s="37">
        <v>0.01</v>
      </c>
      <c r="I40" s="37">
        <v>0.01</v>
      </c>
      <c r="J40" s="38">
        <v>0.04</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5.35</v>
      </c>
      <c r="G43" s="42">
        <v>6.21</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lELfVCulWjrz6uVP1lRp/r4lvhCYdw1ugk/OjenzxIKY4cYvS2A3RgBE0fozTQHBh996Zn5myAkdgWTpBHDzQ==" saltValue="uMMjLaoAtR83T1D61RUK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D46" zoomScaleSheetLayoutView="55" workbookViewId="0">
      <selection activeCell="E52" sqref="E52:J5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1851</v>
      </c>
      <c r="L45" s="60">
        <v>1903</v>
      </c>
      <c r="M45" s="60">
        <v>1961</v>
      </c>
      <c r="N45" s="60">
        <v>1948</v>
      </c>
      <c r="O45" s="61">
        <v>1854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v>4</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674</v>
      </c>
      <c r="L48" s="64">
        <v>674</v>
      </c>
      <c r="M48" s="64">
        <v>700</v>
      </c>
      <c r="N48" s="64">
        <v>728</v>
      </c>
      <c r="O48" s="65">
        <v>749</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487</v>
      </c>
      <c r="L49" s="64" t="s">
        <v>487</v>
      </c>
      <c r="M49" s="64" t="s">
        <v>487</v>
      </c>
      <c r="N49" s="64" t="s">
        <v>487</v>
      </c>
      <c r="O49" s="65" t="s">
        <v>487</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2294</v>
      </c>
      <c r="L52" s="64">
        <v>2248</v>
      </c>
      <c r="M52" s="64">
        <v>2247</v>
      </c>
      <c r="N52" s="64">
        <v>2326</v>
      </c>
      <c r="O52" s="65">
        <v>2251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231</v>
      </c>
      <c r="L53" s="69">
        <v>333</v>
      </c>
      <c r="M53" s="69">
        <v>414</v>
      </c>
      <c r="N53" s="69">
        <v>350</v>
      </c>
      <c r="O53" s="70">
        <v>352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37bUUpFcOKBlsJYS6Ac/jPbKIyORfeSTz+gtSa/yr/g8m2E1+Zfs1TFg9BSNe3v5hIViCEg8YwfmItzvN8wwQ==" saltValue="iU+A+K9VDEb7rNLdSzdO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37" zoomScaleSheetLayoutView="100" workbookViewId="0">
      <selection activeCell="S44" sqref="S4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15771</v>
      </c>
      <c r="J41" s="344">
        <v>16086</v>
      </c>
      <c r="K41" s="344">
        <v>15919</v>
      </c>
      <c r="L41" s="344">
        <v>14398</v>
      </c>
      <c r="M41" s="345">
        <v>13459</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9652</v>
      </c>
      <c r="J43" s="347">
        <v>9516</v>
      </c>
      <c r="K43" s="347">
        <v>9514</v>
      </c>
      <c r="L43" s="347">
        <v>9254</v>
      </c>
      <c r="M43" s="348">
        <v>9420</v>
      </c>
    </row>
    <row r="44" spans="2:13" ht="27.75" customHeight="1" x14ac:dyDescent="0.2">
      <c r="B44" s="1186"/>
      <c r="C44" s="1187"/>
      <c r="D44" s="106"/>
      <c r="E44" s="1192" t="s">
        <v>34</v>
      </c>
      <c r="F44" s="1192"/>
      <c r="G44" s="1192"/>
      <c r="H44" s="1193"/>
      <c r="I44" s="346">
        <v>33</v>
      </c>
      <c r="J44" s="347">
        <v>24</v>
      </c>
      <c r="K44" s="347">
        <v>14</v>
      </c>
      <c r="L44" s="347">
        <v>5</v>
      </c>
      <c r="M44" s="348" t="s">
        <v>487</v>
      </c>
    </row>
    <row r="45" spans="2:13" ht="27.75" customHeight="1" x14ac:dyDescent="0.2">
      <c r="B45" s="1186"/>
      <c r="C45" s="1187"/>
      <c r="D45" s="106"/>
      <c r="E45" s="1192" t="s">
        <v>35</v>
      </c>
      <c r="F45" s="1192"/>
      <c r="G45" s="1192"/>
      <c r="H45" s="1193"/>
      <c r="I45" s="346">
        <v>2851</v>
      </c>
      <c r="J45" s="347">
        <v>2820</v>
      </c>
      <c r="K45" s="347">
        <v>3001</v>
      </c>
      <c r="L45" s="347">
        <v>3070</v>
      </c>
      <c r="M45" s="348">
        <v>3108</v>
      </c>
    </row>
    <row r="46" spans="2:13" ht="27.75" customHeight="1" x14ac:dyDescent="0.2">
      <c r="B46" s="1186"/>
      <c r="C46" s="1187"/>
      <c r="D46" s="107"/>
      <c r="E46" s="1192" t="s">
        <v>36</v>
      </c>
      <c r="F46" s="1192"/>
      <c r="G46" s="1192"/>
      <c r="H46" s="1193"/>
      <c r="I46" s="346">
        <v>55</v>
      </c>
      <c r="J46" s="347">
        <v>118</v>
      </c>
      <c r="K46" s="347">
        <v>114</v>
      </c>
      <c r="L46" s="347">
        <v>110</v>
      </c>
      <c r="M46" s="348">
        <v>108</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6432</v>
      </c>
      <c r="J50" s="347">
        <v>6971</v>
      </c>
      <c r="K50" s="347">
        <v>6934</v>
      </c>
      <c r="L50" s="347">
        <v>6805</v>
      </c>
      <c r="M50" s="348">
        <v>6532</v>
      </c>
    </row>
    <row r="51" spans="2:13" ht="27.75" customHeight="1" x14ac:dyDescent="0.2">
      <c r="B51" s="1186"/>
      <c r="C51" s="1187"/>
      <c r="D51" s="106"/>
      <c r="E51" s="1192" t="s">
        <v>42</v>
      </c>
      <c r="F51" s="1192"/>
      <c r="G51" s="1192"/>
      <c r="H51" s="1193"/>
      <c r="I51" s="346">
        <v>7686</v>
      </c>
      <c r="J51" s="347">
        <v>7868</v>
      </c>
      <c r="K51" s="347">
        <v>10665</v>
      </c>
      <c r="L51" s="347">
        <v>10116</v>
      </c>
      <c r="M51" s="348">
        <v>7888</v>
      </c>
    </row>
    <row r="52" spans="2:13" ht="27.75" customHeight="1" x14ac:dyDescent="0.2">
      <c r="B52" s="1188"/>
      <c r="C52" s="1189"/>
      <c r="D52" s="106"/>
      <c r="E52" s="1192" t="s">
        <v>43</v>
      </c>
      <c r="F52" s="1192"/>
      <c r="G52" s="1192"/>
      <c r="H52" s="1193"/>
      <c r="I52" s="346">
        <v>18261</v>
      </c>
      <c r="J52" s="347">
        <v>18305</v>
      </c>
      <c r="K52" s="347">
        <v>17614</v>
      </c>
      <c r="L52" s="347">
        <v>16772</v>
      </c>
      <c r="M52" s="348">
        <v>15631</v>
      </c>
    </row>
    <row r="53" spans="2:13" ht="27.75" customHeight="1" thickBot="1" x14ac:dyDescent="0.25">
      <c r="B53" s="1199" t="s">
        <v>19</v>
      </c>
      <c r="C53" s="1200"/>
      <c r="D53" s="110"/>
      <c r="E53" s="1201" t="s">
        <v>44</v>
      </c>
      <c r="F53" s="1201"/>
      <c r="G53" s="1201"/>
      <c r="H53" s="1202"/>
      <c r="I53" s="349">
        <v>-4018</v>
      </c>
      <c r="J53" s="350">
        <v>-4581</v>
      </c>
      <c r="K53" s="350">
        <v>-6651</v>
      </c>
      <c r="L53" s="350">
        <v>-6856</v>
      </c>
      <c r="M53" s="351">
        <v>-3956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VDNK36XBZfzlSIN8T9y7AVwhg3aKrgUrxfKNF8zqJVpmg5tDyK3Dpaj1cXyODUOf/jxLg2qw5b0NhD3Vz2AQQ==" saltValue="PGsCPeniru6UmVcajew9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4" zoomScale="70" zoomScaleNormal="70" zoomScaleSheetLayoutView="10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2139</v>
      </c>
      <c r="G55" s="352">
        <v>1869</v>
      </c>
      <c r="H55" s="353">
        <v>1524</v>
      </c>
    </row>
    <row r="56" spans="2:8" ht="52.5" customHeight="1" x14ac:dyDescent="0.2">
      <c r="B56" s="122"/>
      <c r="C56" s="1213" t="s">
        <v>47</v>
      </c>
      <c r="D56" s="1213"/>
      <c r="E56" s="1214"/>
      <c r="F56" s="354">
        <v>666</v>
      </c>
      <c r="G56" s="354">
        <v>667</v>
      </c>
      <c r="H56" s="355">
        <v>668</v>
      </c>
    </row>
    <row r="57" spans="2:8" ht="53.25" customHeight="1" x14ac:dyDescent="0.2">
      <c r="B57" s="122"/>
      <c r="C57" s="1215" t="s">
        <v>48</v>
      </c>
      <c r="D57" s="1215"/>
      <c r="E57" s="1216"/>
      <c r="F57" s="356">
        <v>4516</v>
      </c>
      <c r="G57" s="356">
        <v>4479</v>
      </c>
      <c r="H57" s="357">
        <v>4559</v>
      </c>
    </row>
    <row r="58" spans="2:8" ht="45.75" customHeight="1" x14ac:dyDescent="0.2">
      <c r="B58" s="123"/>
      <c r="C58" s="1203" t="s">
        <v>549</v>
      </c>
      <c r="D58" s="1204"/>
      <c r="E58" s="1205"/>
      <c r="F58" s="358">
        <v>1906</v>
      </c>
      <c r="G58" s="358">
        <v>1963</v>
      </c>
      <c r="H58" s="359">
        <v>1998</v>
      </c>
    </row>
    <row r="59" spans="2:8" ht="45.75" customHeight="1" x14ac:dyDescent="0.2">
      <c r="B59" s="123"/>
      <c r="C59" s="1203" t="s">
        <v>550</v>
      </c>
      <c r="D59" s="1204"/>
      <c r="E59" s="1205"/>
      <c r="F59" s="358">
        <v>1350</v>
      </c>
      <c r="G59" s="358">
        <v>1400</v>
      </c>
      <c r="H59" s="359">
        <v>1500</v>
      </c>
    </row>
    <row r="60" spans="2:8" ht="45.75" customHeight="1" x14ac:dyDescent="0.2">
      <c r="B60" s="123"/>
      <c r="C60" s="1203" t="s">
        <v>551</v>
      </c>
      <c r="D60" s="1204"/>
      <c r="E60" s="1205"/>
      <c r="F60" s="358">
        <v>739</v>
      </c>
      <c r="G60" s="358">
        <v>616</v>
      </c>
      <c r="H60" s="359">
        <v>580</v>
      </c>
    </row>
    <row r="61" spans="2:8" ht="45.75" customHeight="1" x14ac:dyDescent="0.2">
      <c r="B61" s="123"/>
      <c r="C61" s="1203" t="s">
        <v>552</v>
      </c>
      <c r="D61" s="1204"/>
      <c r="E61" s="1205"/>
      <c r="F61" s="358">
        <v>373</v>
      </c>
      <c r="G61" s="358">
        <v>375</v>
      </c>
      <c r="H61" s="359">
        <v>374</v>
      </c>
    </row>
    <row r="62" spans="2:8" ht="45.75" customHeight="1" thickBot="1" x14ac:dyDescent="0.25">
      <c r="B62" s="124"/>
      <c r="C62" s="1206" t="s">
        <v>553</v>
      </c>
      <c r="D62" s="1207"/>
      <c r="E62" s="1208"/>
      <c r="F62" s="360">
        <v>24</v>
      </c>
      <c r="G62" s="360">
        <v>24</v>
      </c>
      <c r="H62" s="361">
        <v>25</v>
      </c>
    </row>
    <row r="63" spans="2:8" ht="52.5" customHeight="1" thickBot="1" x14ac:dyDescent="0.25">
      <c r="B63" s="125"/>
      <c r="C63" s="1209" t="s">
        <v>49</v>
      </c>
      <c r="D63" s="1209"/>
      <c r="E63" s="1210"/>
      <c r="F63" s="362">
        <v>7321</v>
      </c>
      <c r="G63" s="362">
        <v>7015</v>
      </c>
      <c r="H63" s="363">
        <v>6750</v>
      </c>
    </row>
    <row r="64" spans="2:8" ht="13.2" x14ac:dyDescent="0.2"/>
  </sheetData>
  <sheetProtection algorithmName="SHA-512" hashValue="U/7DDkmCUk9lXSrgAo2wKOAJ3Fnw4J9CFSt7ZTKKZCu99gyuIlQlf++7XxGbvOKV2HU9Eg9iBY+bJO12sQtoQw==" saltValue="ylFyUAKTzEihu1aN4zki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55071</v>
      </c>
      <c r="E3" s="144"/>
      <c r="F3" s="145">
        <v>76347</v>
      </c>
      <c r="G3" s="146"/>
      <c r="H3" s="147"/>
    </row>
    <row r="4" spans="1:8" x14ac:dyDescent="0.2">
      <c r="A4" s="148"/>
      <c r="B4" s="149"/>
      <c r="C4" s="150"/>
      <c r="D4" s="151">
        <v>27350</v>
      </c>
      <c r="E4" s="152"/>
      <c r="F4" s="153">
        <v>41762</v>
      </c>
      <c r="G4" s="154"/>
      <c r="H4" s="155"/>
    </row>
    <row r="5" spans="1:8" x14ac:dyDescent="0.2">
      <c r="A5" s="136" t="s">
        <v>519</v>
      </c>
      <c r="B5" s="141"/>
      <c r="C5" s="142"/>
      <c r="D5" s="143">
        <v>58648</v>
      </c>
      <c r="E5" s="144"/>
      <c r="F5" s="145">
        <v>69604</v>
      </c>
      <c r="G5" s="146"/>
      <c r="H5" s="147"/>
    </row>
    <row r="6" spans="1:8" x14ac:dyDescent="0.2">
      <c r="A6" s="148"/>
      <c r="B6" s="149"/>
      <c r="C6" s="150"/>
      <c r="D6" s="151">
        <v>22186</v>
      </c>
      <c r="E6" s="152"/>
      <c r="F6" s="153">
        <v>36247</v>
      </c>
      <c r="G6" s="154"/>
      <c r="H6" s="155"/>
    </row>
    <row r="7" spans="1:8" x14ac:dyDescent="0.2">
      <c r="A7" s="136" t="s">
        <v>520</v>
      </c>
      <c r="B7" s="141"/>
      <c r="C7" s="142"/>
      <c r="D7" s="143">
        <v>74382</v>
      </c>
      <c r="E7" s="144"/>
      <c r="F7" s="145">
        <v>68410</v>
      </c>
      <c r="G7" s="146"/>
      <c r="H7" s="147"/>
    </row>
    <row r="8" spans="1:8" x14ac:dyDescent="0.2">
      <c r="A8" s="148"/>
      <c r="B8" s="149"/>
      <c r="C8" s="150"/>
      <c r="D8" s="151">
        <v>23509</v>
      </c>
      <c r="E8" s="152"/>
      <c r="F8" s="153">
        <v>35086</v>
      </c>
      <c r="G8" s="154"/>
      <c r="H8" s="155"/>
    </row>
    <row r="9" spans="1:8" x14ac:dyDescent="0.2">
      <c r="A9" s="136" t="s">
        <v>521</v>
      </c>
      <c r="B9" s="141"/>
      <c r="C9" s="142"/>
      <c r="D9" s="143">
        <v>22595</v>
      </c>
      <c r="E9" s="144"/>
      <c r="F9" s="145">
        <v>73019</v>
      </c>
      <c r="G9" s="146"/>
      <c r="H9" s="147"/>
    </row>
    <row r="10" spans="1:8" x14ac:dyDescent="0.2">
      <c r="A10" s="148"/>
      <c r="B10" s="149"/>
      <c r="C10" s="150"/>
      <c r="D10" s="151">
        <v>16450</v>
      </c>
      <c r="E10" s="152"/>
      <c r="F10" s="153">
        <v>39427</v>
      </c>
      <c r="G10" s="154"/>
      <c r="H10" s="155"/>
    </row>
    <row r="11" spans="1:8" x14ac:dyDescent="0.2">
      <c r="A11" s="136" t="s">
        <v>522</v>
      </c>
      <c r="B11" s="141"/>
      <c r="C11" s="142"/>
      <c r="D11" s="143">
        <v>28863</v>
      </c>
      <c r="E11" s="144"/>
      <c r="F11" s="145">
        <v>76590</v>
      </c>
      <c r="G11" s="146"/>
      <c r="H11" s="147"/>
    </row>
    <row r="12" spans="1:8" x14ac:dyDescent="0.2">
      <c r="A12" s="148"/>
      <c r="B12" s="149"/>
      <c r="C12" s="156"/>
      <c r="D12" s="151">
        <v>17913</v>
      </c>
      <c r="E12" s="152"/>
      <c r="F12" s="153">
        <v>42387</v>
      </c>
      <c r="G12" s="154"/>
      <c r="H12" s="155"/>
    </row>
    <row r="13" spans="1:8" x14ac:dyDescent="0.2">
      <c r="A13" s="136"/>
      <c r="B13" s="141"/>
      <c r="C13" s="157"/>
      <c r="D13" s="158">
        <v>47912</v>
      </c>
      <c r="E13" s="159"/>
      <c r="F13" s="160">
        <v>72794</v>
      </c>
      <c r="G13" s="161"/>
      <c r="H13" s="147"/>
    </row>
    <row r="14" spans="1:8" x14ac:dyDescent="0.2">
      <c r="A14" s="148"/>
      <c r="B14" s="149"/>
      <c r="C14" s="150"/>
      <c r="D14" s="151">
        <v>21482</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6.75</v>
      </c>
      <c r="C19" s="162">
        <f>ROUND(VALUE(SUBSTITUTE(実質収支比率等に係る経年分析!G$48,"▲","-")),2)</f>
        <v>7.88</v>
      </c>
      <c r="D19" s="162">
        <f>ROUND(VALUE(SUBSTITUTE(実質収支比率等に係る経年分析!H$48,"▲","-")),2)</f>
        <v>5.23</v>
      </c>
      <c r="E19" s="162">
        <f>ROUND(VALUE(SUBSTITUTE(実質収支比率等に係る経年分析!I$48,"▲","-")),2)</f>
        <v>4.62</v>
      </c>
      <c r="F19" s="162">
        <f>ROUND(VALUE(SUBSTITUTE(実質収支比率等に係る経年分析!J$48,"▲","-")),2)</f>
        <v>3.45</v>
      </c>
    </row>
    <row r="20" spans="1:11" x14ac:dyDescent="0.2">
      <c r="A20" s="162" t="s">
        <v>53</v>
      </c>
      <c r="B20" s="162">
        <f>ROUND(VALUE(SUBSTITUTE(実質収支比率等に係る経年分析!F$47,"▲","-")),2)</f>
        <v>17.93</v>
      </c>
      <c r="C20" s="162">
        <f>ROUND(VALUE(SUBSTITUTE(実質収支比率等に係る経年分析!G$47,"▲","-")),2)</f>
        <v>17.12</v>
      </c>
      <c r="D20" s="162">
        <f>ROUND(VALUE(SUBSTITUTE(実質収支比率等に係る経年分析!H$47,"▲","-")),2)</f>
        <v>16.12</v>
      </c>
      <c r="E20" s="162">
        <f>ROUND(VALUE(SUBSTITUTE(実質収支比率等に係る経年分析!I$47,"▲","-")),2)</f>
        <v>13.74</v>
      </c>
      <c r="F20" s="162">
        <f>ROUND(VALUE(SUBSTITUTE(実質収支比率等に係る経年分析!J$47,"▲","-")),2)</f>
        <v>10.98</v>
      </c>
    </row>
    <row r="21" spans="1:11" x14ac:dyDescent="0.2">
      <c r="A21" s="162" t="s">
        <v>54</v>
      </c>
      <c r="B21" s="162">
        <f>IF(ISNUMBER(VALUE(SUBSTITUTE(実質収支比率等に係る経年分析!F$49,"▲","-"))),ROUND(VALUE(SUBSTITUTE(実質収支比率等に係る経年分析!F$49,"▲","-")),2),NA())</f>
        <v>-3.85</v>
      </c>
      <c r="C21" s="162">
        <f>IF(ISNUMBER(VALUE(SUBSTITUTE(実質収支比率等に係る経年分析!G$49,"▲","-"))),ROUND(VALUE(SUBSTITUTE(実質収支比率等に係る経年分析!G$49,"▲","-")),2),NA())</f>
        <v>-1.87</v>
      </c>
      <c r="D21" s="162">
        <f>IF(ISNUMBER(VALUE(SUBSTITUTE(実質収支比率等に係る経年分析!H$49,"▲","-"))),ROUND(VALUE(SUBSTITUTE(実質収支比率等に係る経年分析!H$49,"▲","-")),2),NA())</f>
        <v>-8.9600000000000009</v>
      </c>
      <c r="E21" s="162">
        <f>IF(ISNUMBER(VALUE(SUBSTITUTE(実質収支比率等に係る経年分析!I$49,"▲","-"))),ROUND(VALUE(SUBSTITUTE(実質収支比率等に係る経年分析!I$49,"▲","-")),2),NA())</f>
        <v>-5.04</v>
      </c>
      <c r="F21" s="162">
        <f>IF(ISNUMBER(VALUE(SUBSTITUTE(実質収支比率等に係る経年分析!J$49,"▲","-"))),ROUND(VALUE(SUBSTITUTE(実質収支比率等に係る経年分析!J$49,"▲","-")),2),NA())</f>
        <v>-5.87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5.35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6.21</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0.57999999999999996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0.37</v>
      </c>
    </row>
    <row r="32" spans="1:11" x14ac:dyDescent="0.2">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2.2599999999999998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2.41</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6.74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4.6100000000000003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3.44</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6.21</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4.5599999999999996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6.25</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2294</v>
      </c>
      <c r="E42" s="164"/>
      <c r="F42" s="164"/>
      <c r="G42" s="164">
        <f>'実質公債費比率（分子）の構造'!L$52</f>
        <v>2248</v>
      </c>
      <c r="H42" s="164"/>
      <c r="I42" s="164"/>
      <c r="J42" s="164">
        <f>'実質公債費比率（分子）の構造'!M$52</f>
        <v>2247</v>
      </c>
      <c r="K42" s="164"/>
      <c r="L42" s="164"/>
      <c r="M42" s="164">
        <f>'実質公債費比率（分子）の構造'!N$52</f>
        <v>2326</v>
      </c>
      <c r="N42" s="164"/>
      <c r="O42" s="164"/>
      <c r="P42" s="164">
        <f>'実質公債費比率（分子）の構造'!O$52</f>
        <v>2251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674</v>
      </c>
      <c r="C46" s="164"/>
      <c r="D46" s="164"/>
      <c r="E46" s="164">
        <f>'実質公債費比率（分子）の構造'!L$48</f>
        <v>674</v>
      </c>
      <c r="F46" s="164"/>
      <c r="G46" s="164"/>
      <c r="H46" s="164">
        <f>'実質公債費比率（分子）の構造'!M$48</f>
        <v>700</v>
      </c>
      <c r="I46" s="164"/>
      <c r="J46" s="164"/>
      <c r="K46" s="164">
        <f>'実質公債費比率（分子）の構造'!N$48</f>
        <v>728</v>
      </c>
      <c r="L46" s="164"/>
      <c r="M46" s="164"/>
      <c r="N46" s="164">
        <f>'実質公債費比率（分子）の構造'!O$48</f>
        <v>749</v>
      </c>
      <c r="O46" s="164"/>
      <c r="P46" s="164"/>
    </row>
    <row r="47" spans="1:16" x14ac:dyDescent="0.2">
      <c r="A47" s="164" t="s">
        <v>12</v>
      </c>
      <c r="B47" s="164" t="str">
        <f>'実質公債費比率（分子）の構造'!K$47</f>
        <v>-</v>
      </c>
      <c r="C47" s="164"/>
      <c r="D47" s="164"/>
      <c r="E47" s="164">
        <f>'実質公債費比率（分子）の構造'!L$47</f>
        <v>4</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1851</v>
      </c>
      <c r="C49" s="164"/>
      <c r="D49" s="164"/>
      <c r="E49" s="164">
        <f>'実質公債費比率（分子）の構造'!L$45</f>
        <v>1903</v>
      </c>
      <c r="F49" s="164"/>
      <c r="G49" s="164"/>
      <c r="H49" s="164">
        <f>'実質公債費比率（分子）の構造'!M$45</f>
        <v>1961</v>
      </c>
      <c r="I49" s="164"/>
      <c r="J49" s="164"/>
      <c r="K49" s="164">
        <f>'実質公債費比率（分子）の構造'!N$45</f>
        <v>1948</v>
      </c>
      <c r="L49" s="164"/>
      <c r="M49" s="164"/>
      <c r="N49" s="164">
        <f>'実質公債費比率（分子）の構造'!O$45</f>
        <v>1854</v>
      </c>
      <c r="O49" s="164"/>
      <c r="P49" s="164"/>
    </row>
    <row r="50" spans="1:16" x14ac:dyDescent="0.2">
      <c r="A50" s="164" t="s">
        <v>67</v>
      </c>
      <c r="B50" s="164" t="e">
        <f>NA()</f>
        <v>#N/A</v>
      </c>
      <c r="C50" s="164">
        <f>IF(ISNUMBER('実質公債費比率（分子）の構造'!K$53),'実質公債費比率（分子）の構造'!K$53,NA())</f>
        <v>231</v>
      </c>
      <c r="D50" s="164" t="e">
        <f>NA()</f>
        <v>#N/A</v>
      </c>
      <c r="E50" s="164" t="e">
        <f>NA()</f>
        <v>#N/A</v>
      </c>
      <c r="F50" s="164">
        <f>IF(ISNUMBER('実質公債費比率（分子）の構造'!L$53),'実質公債費比率（分子）の構造'!L$53,NA())</f>
        <v>333</v>
      </c>
      <c r="G50" s="164" t="e">
        <f>NA()</f>
        <v>#N/A</v>
      </c>
      <c r="H50" s="164" t="e">
        <f>NA()</f>
        <v>#N/A</v>
      </c>
      <c r="I50" s="164">
        <f>IF(ISNUMBER('実質公債費比率（分子）の構造'!M$53),'実質公債費比率（分子）の構造'!M$53,NA())</f>
        <v>414</v>
      </c>
      <c r="J50" s="164" t="e">
        <f>NA()</f>
        <v>#N/A</v>
      </c>
      <c r="K50" s="164" t="e">
        <f>NA()</f>
        <v>#N/A</v>
      </c>
      <c r="L50" s="164">
        <f>IF(ISNUMBER('実質公債費比率（分子）の構造'!N$53),'実質公債費比率（分子）の構造'!N$53,NA())</f>
        <v>350</v>
      </c>
      <c r="M50" s="164" t="e">
        <f>NA()</f>
        <v>#N/A</v>
      </c>
      <c r="N50" s="164" t="e">
        <f>NA()</f>
        <v>#N/A</v>
      </c>
      <c r="O50" s="164">
        <f>IF(ISNUMBER('実質公債費比率（分子）の構造'!O$53),'実質公債費比率（分子）の構造'!O$53,NA())</f>
        <v>352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18261</v>
      </c>
      <c r="E56" s="163"/>
      <c r="F56" s="163"/>
      <c r="G56" s="163">
        <f>'将来負担比率（分子）の構造'!J$52</f>
        <v>18305</v>
      </c>
      <c r="H56" s="163"/>
      <c r="I56" s="163"/>
      <c r="J56" s="163">
        <f>'将来負担比率（分子）の構造'!K$52</f>
        <v>17614</v>
      </c>
      <c r="K56" s="163"/>
      <c r="L56" s="163"/>
      <c r="M56" s="163">
        <f>'将来負担比率（分子）の構造'!L$52</f>
        <v>16772</v>
      </c>
      <c r="N56" s="163"/>
      <c r="O56" s="163"/>
      <c r="P56" s="163">
        <f>'将来負担比率（分子）の構造'!M$52</f>
        <v>15631</v>
      </c>
    </row>
    <row r="57" spans="1:16" x14ac:dyDescent="0.2">
      <c r="A57" s="163" t="s">
        <v>42</v>
      </c>
      <c r="B57" s="163"/>
      <c r="C57" s="163"/>
      <c r="D57" s="163">
        <f>'将来負担比率（分子）の構造'!I$51</f>
        <v>7686</v>
      </c>
      <c r="E57" s="163"/>
      <c r="F57" s="163"/>
      <c r="G57" s="163">
        <f>'将来負担比率（分子）の構造'!J$51</f>
        <v>7868</v>
      </c>
      <c r="H57" s="163"/>
      <c r="I57" s="163"/>
      <c r="J57" s="163">
        <f>'将来負担比率（分子）の構造'!K$51</f>
        <v>10665</v>
      </c>
      <c r="K57" s="163"/>
      <c r="L57" s="163"/>
      <c r="M57" s="163">
        <f>'将来負担比率（分子）の構造'!L$51</f>
        <v>10116</v>
      </c>
      <c r="N57" s="163"/>
      <c r="O57" s="163"/>
      <c r="P57" s="163">
        <f>'将来負担比率（分子）の構造'!M$51</f>
        <v>7888</v>
      </c>
    </row>
    <row r="58" spans="1:16" x14ac:dyDescent="0.2">
      <c r="A58" s="163" t="s">
        <v>41</v>
      </c>
      <c r="B58" s="163"/>
      <c r="C58" s="163"/>
      <c r="D58" s="163">
        <f>'将来負担比率（分子）の構造'!I$50</f>
        <v>6432</v>
      </c>
      <c r="E58" s="163"/>
      <c r="F58" s="163"/>
      <c r="G58" s="163">
        <f>'将来負担比率（分子）の構造'!J$50</f>
        <v>6971</v>
      </c>
      <c r="H58" s="163"/>
      <c r="I58" s="163"/>
      <c r="J58" s="163">
        <f>'将来負担比率（分子）の構造'!K$50</f>
        <v>6934</v>
      </c>
      <c r="K58" s="163"/>
      <c r="L58" s="163"/>
      <c r="M58" s="163">
        <f>'将来負担比率（分子）の構造'!L$50</f>
        <v>6805</v>
      </c>
      <c r="N58" s="163"/>
      <c r="O58" s="163"/>
      <c r="P58" s="163">
        <f>'将来負担比率（分子）の構造'!M$50</f>
        <v>6532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55</v>
      </c>
      <c r="C61" s="163"/>
      <c r="D61" s="163"/>
      <c r="E61" s="163">
        <f>'将来負担比率（分子）の構造'!J$46</f>
        <v>118</v>
      </c>
      <c r="F61" s="163"/>
      <c r="G61" s="163"/>
      <c r="H61" s="163">
        <f>'将来負担比率（分子）の構造'!K$46</f>
        <v>114</v>
      </c>
      <c r="I61" s="163"/>
      <c r="J61" s="163"/>
      <c r="K61" s="163">
        <f>'将来負担比率（分子）の構造'!L$46</f>
        <v>110</v>
      </c>
      <c r="L61" s="163"/>
      <c r="M61" s="163"/>
      <c r="N61" s="163">
        <f>'将来負担比率（分子）の構造'!M$46</f>
        <v>108</v>
      </c>
      <c r="O61" s="163"/>
      <c r="P61" s="163"/>
    </row>
    <row r="62" spans="1:16" x14ac:dyDescent="0.2">
      <c r="A62" s="163" t="s">
        <v>35</v>
      </c>
      <c r="B62" s="163">
        <f>'将来負担比率（分子）の構造'!I$45</f>
        <v>2851</v>
      </c>
      <c r="C62" s="163"/>
      <c r="D62" s="163"/>
      <c r="E62" s="163">
        <f>'将来負担比率（分子）の構造'!J$45</f>
        <v>2820</v>
      </c>
      <c r="F62" s="163"/>
      <c r="G62" s="163"/>
      <c r="H62" s="163">
        <f>'将来負担比率（分子）の構造'!K$45</f>
        <v>3001</v>
      </c>
      <c r="I62" s="163"/>
      <c r="J62" s="163"/>
      <c r="K62" s="163">
        <f>'将来負担比率（分子）の構造'!L$45</f>
        <v>3070</v>
      </c>
      <c r="L62" s="163"/>
      <c r="M62" s="163"/>
      <c r="N62" s="163">
        <f>'将来負担比率（分子）の構造'!M$45</f>
        <v>3108</v>
      </c>
      <c r="O62" s="163"/>
      <c r="P62" s="163"/>
    </row>
    <row r="63" spans="1:16" x14ac:dyDescent="0.2">
      <c r="A63" s="163" t="s">
        <v>34</v>
      </c>
      <c r="B63" s="163">
        <f>'将来負担比率（分子）の構造'!I$44</f>
        <v>33</v>
      </c>
      <c r="C63" s="163"/>
      <c r="D63" s="163"/>
      <c r="E63" s="163">
        <f>'将来負担比率（分子）の構造'!J$44</f>
        <v>24</v>
      </c>
      <c r="F63" s="163"/>
      <c r="G63" s="163"/>
      <c r="H63" s="163">
        <f>'将来負担比率（分子）の構造'!K$44</f>
        <v>14</v>
      </c>
      <c r="I63" s="163"/>
      <c r="J63" s="163"/>
      <c r="K63" s="163">
        <f>'将来負担比率（分子）の構造'!L$44</f>
        <v>5</v>
      </c>
      <c r="L63" s="163"/>
      <c r="M63" s="163"/>
      <c r="N63" s="163" t="str">
        <f>'将来負担比率（分子）の構造'!M$44</f>
        <v>-</v>
      </c>
      <c r="O63" s="163"/>
      <c r="P63" s="163"/>
    </row>
    <row r="64" spans="1:16" x14ac:dyDescent="0.2">
      <c r="A64" s="163" t="s">
        <v>33</v>
      </c>
      <c r="B64" s="163">
        <f>'将来負担比率（分子）の構造'!I$43</f>
        <v>9652</v>
      </c>
      <c r="C64" s="163"/>
      <c r="D64" s="163"/>
      <c r="E64" s="163">
        <f>'将来負担比率（分子）の構造'!J$43</f>
        <v>9516</v>
      </c>
      <c r="F64" s="163"/>
      <c r="G64" s="163"/>
      <c r="H64" s="163">
        <f>'将来負担比率（分子）の構造'!K$43</f>
        <v>9514</v>
      </c>
      <c r="I64" s="163"/>
      <c r="J64" s="163"/>
      <c r="K64" s="163">
        <f>'将来負担比率（分子）の構造'!L$43</f>
        <v>9254</v>
      </c>
      <c r="L64" s="163"/>
      <c r="M64" s="163"/>
      <c r="N64" s="163">
        <f>'将来負担比率（分子）の構造'!M$43</f>
        <v>9420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15771</v>
      </c>
      <c r="C66" s="163"/>
      <c r="D66" s="163"/>
      <c r="E66" s="163">
        <f>'将来負担比率（分子）の構造'!J$41</f>
        <v>16086</v>
      </c>
      <c r="F66" s="163"/>
      <c r="G66" s="163"/>
      <c r="H66" s="163">
        <f>'将来負担比率（分子）の構造'!K$41</f>
        <v>15919</v>
      </c>
      <c r="I66" s="163"/>
      <c r="J66" s="163"/>
      <c r="K66" s="163">
        <f>'将来負担比率（分子）の構造'!L$41</f>
        <v>14398</v>
      </c>
      <c r="L66" s="163"/>
      <c r="M66" s="163"/>
      <c r="N66" s="163">
        <f>'将来負担比率（分子）の構造'!M$41</f>
        <v>13459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2139</v>
      </c>
      <c r="C72" s="167">
        <f>基金残高に係る経年分析!G55</f>
        <v>1869</v>
      </c>
      <c r="D72" s="167">
        <f>基金残高に係る経年分析!H55</f>
        <v>1524</v>
      </c>
    </row>
    <row r="73" spans="1:16" x14ac:dyDescent="0.2">
      <c r="A73" s="166" t="s">
        <v>74</v>
      </c>
      <c r="B73" s="167">
        <f>基金残高に係る経年分析!F56</f>
        <v>666</v>
      </c>
      <c r="C73" s="167">
        <f>基金残高に係る経年分析!G56</f>
        <v>667</v>
      </c>
      <c r="D73" s="167">
        <f>基金残高に係る経年分析!H56</f>
        <v>668</v>
      </c>
    </row>
    <row r="74" spans="1:16" x14ac:dyDescent="0.2">
      <c r="A74" s="166" t="s">
        <v>75</v>
      </c>
      <c r="B74" s="167">
        <f>基金残高に係る経年分析!F57</f>
        <v>4516</v>
      </c>
      <c r="C74" s="167">
        <f>基金残高に係る経年分析!G57</f>
        <v>4479</v>
      </c>
      <c r="D74" s="167">
        <f>基金残高に係る経年分析!H57</f>
        <v>4559</v>
      </c>
    </row>
  </sheetData>
  <sheetProtection algorithmName="SHA-512" hashValue="dUxAvc7i1Fy1Ja9VR9LiK/faw9JXdcnQCACJ+7F9gAYpjTXZORC5t+5RNoMOj7/Q6uv/ZVeuFCH4UGypErdvpg==" saltValue="sGnkC5Go+Ap+uHRpRlFA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10094667</v>
      </c>
      <c r="S5" s="613"/>
      <c r="T5" s="613"/>
      <c r="U5" s="613"/>
      <c r="V5" s="613"/>
      <c r="W5" s="613"/>
      <c r="X5" s="613"/>
      <c r="Y5" s="614"/>
      <c r="Z5" s="615">
        <v>43.6</v>
      </c>
      <c r="AA5" s="615"/>
      <c r="AB5" s="615"/>
      <c r="AC5" s="615"/>
      <c r="AD5" s="616">
        <v>9332183</v>
      </c>
      <c r="AE5" s="616"/>
      <c r="AF5" s="616"/>
      <c r="AG5" s="616"/>
      <c r="AH5" s="616"/>
      <c r="AI5" s="616"/>
      <c r="AJ5" s="616"/>
      <c r="AK5" s="616"/>
      <c r="AL5" s="617">
        <v>67.599999999999994</v>
      </c>
      <c r="AM5" s="618"/>
      <c r="AN5" s="618"/>
      <c r="AO5" s="619"/>
      <c r="AP5" s="609" t="s">
        <v>216</v>
      </c>
      <c r="AQ5" s="610"/>
      <c r="AR5" s="610"/>
      <c r="AS5" s="610"/>
      <c r="AT5" s="610"/>
      <c r="AU5" s="610"/>
      <c r="AV5" s="610"/>
      <c r="AW5" s="610"/>
      <c r="AX5" s="610"/>
      <c r="AY5" s="610"/>
      <c r="AZ5" s="610"/>
      <c r="BA5" s="610"/>
      <c r="BB5" s="610"/>
      <c r="BC5" s="610"/>
      <c r="BD5" s="610"/>
      <c r="BE5" s="610"/>
      <c r="BF5" s="611"/>
      <c r="BG5" s="623">
        <v>9329585</v>
      </c>
      <c r="BH5" s="624"/>
      <c r="BI5" s="624"/>
      <c r="BJ5" s="624"/>
      <c r="BK5" s="624"/>
      <c r="BL5" s="624"/>
      <c r="BM5" s="624"/>
      <c r="BN5" s="625"/>
      <c r="BO5" s="626">
        <v>92.4</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235100</v>
      </c>
      <c r="S6" s="624"/>
      <c r="T6" s="624"/>
      <c r="U6" s="624"/>
      <c r="V6" s="624"/>
      <c r="W6" s="624"/>
      <c r="X6" s="624"/>
      <c r="Y6" s="625"/>
      <c r="Z6" s="626">
        <v>1</v>
      </c>
      <c r="AA6" s="626"/>
      <c r="AB6" s="626"/>
      <c r="AC6" s="626"/>
      <c r="AD6" s="627">
        <v>235100</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9329585</v>
      </c>
      <c r="BH6" s="624"/>
      <c r="BI6" s="624"/>
      <c r="BJ6" s="624"/>
      <c r="BK6" s="624"/>
      <c r="BL6" s="624"/>
      <c r="BM6" s="624"/>
      <c r="BN6" s="625"/>
      <c r="BO6" s="626">
        <v>92.4</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227179</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226749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3331</v>
      </c>
      <c r="S7" s="624"/>
      <c r="T7" s="624"/>
      <c r="U7" s="624"/>
      <c r="V7" s="624"/>
      <c r="W7" s="624"/>
      <c r="X7" s="624"/>
      <c r="Y7" s="625"/>
      <c r="Z7" s="626">
        <v>0</v>
      </c>
      <c r="AA7" s="626"/>
      <c r="AB7" s="626"/>
      <c r="AC7" s="626"/>
      <c r="AD7" s="627">
        <v>3331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3262687</v>
      </c>
      <c r="BH7" s="624"/>
      <c r="BI7" s="624"/>
      <c r="BJ7" s="624"/>
      <c r="BK7" s="624"/>
      <c r="BL7" s="624"/>
      <c r="BM7" s="624"/>
      <c r="BN7" s="625"/>
      <c r="BO7" s="626">
        <v>32.299999999999997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2493946</v>
      </c>
      <c r="CS7" s="624"/>
      <c r="CT7" s="624"/>
      <c r="CU7" s="624"/>
      <c r="CV7" s="624"/>
      <c r="CW7" s="624"/>
      <c r="CX7" s="624"/>
      <c r="CY7" s="625"/>
      <c r="CZ7" s="626">
        <v>11</v>
      </c>
      <c r="DA7" s="626"/>
      <c r="DB7" s="626"/>
      <c r="DC7" s="626"/>
      <c r="DD7" s="632">
        <v>10574</v>
      </c>
      <c r="DE7" s="624"/>
      <c r="DF7" s="624"/>
      <c r="DG7" s="624"/>
      <c r="DH7" s="624"/>
      <c r="DI7" s="624"/>
      <c r="DJ7" s="624"/>
      <c r="DK7" s="624"/>
      <c r="DL7" s="624"/>
      <c r="DM7" s="624"/>
      <c r="DN7" s="624"/>
      <c r="DO7" s="624"/>
      <c r="DP7" s="625"/>
      <c r="DQ7" s="632">
        <v>2117003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78055</v>
      </c>
      <c r="S8" s="624"/>
      <c r="T8" s="624"/>
      <c r="U8" s="624"/>
      <c r="V8" s="624"/>
      <c r="W8" s="624"/>
      <c r="X8" s="624"/>
      <c r="Y8" s="625"/>
      <c r="Z8" s="626">
        <v>0.3</v>
      </c>
      <c r="AA8" s="626"/>
      <c r="AB8" s="626"/>
      <c r="AC8" s="626"/>
      <c r="AD8" s="627">
        <v>78055</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81674</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9106046</v>
      </c>
      <c r="CS8" s="624"/>
      <c r="CT8" s="624"/>
      <c r="CU8" s="624"/>
      <c r="CV8" s="624"/>
      <c r="CW8" s="624"/>
      <c r="CX8" s="624"/>
      <c r="CY8" s="625"/>
      <c r="CZ8" s="626">
        <v>40.200000000000003</v>
      </c>
      <c r="DA8" s="626"/>
      <c r="DB8" s="626"/>
      <c r="DC8" s="626"/>
      <c r="DD8" s="632">
        <v>370903</v>
      </c>
      <c r="DE8" s="624"/>
      <c r="DF8" s="624"/>
      <c r="DG8" s="624"/>
      <c r="DH8" s="624"/>
      <c r="DI8" s="624"/>
      <c r="DJ8" s="624"/>
      <c r="DK8" s="624"/>
      <c r="DL8" s="624"/>
      <c r="DM8" s="624"/>
      <c r="DN8" s="624"/>
      <c r="DO8" s="624"/>
      <c r="DP8" s="625"/>
      <c r="DQ8" s="632">
        <v>4161576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108183</v>
      </c>
      <c r="S9" s="624"/>
      <c r="T9" s="624"/>
      <c r="U9" s="624"/>
      <c r="V9" s="624"/>
      <c r="W9" s="624"/>
      <c r="X9" s="624"/>
      <c r="Y9" s="625"/>
      <c r="Z9" s="626">
        <v>0.5</v>
      </c>
      <c r="AA9" s="626"/>
      <c r="AB9" s="626"/>
      <c r="AC9" s="626"/>
      <c r="AD9" s="627">
        <v>108183</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2537583</v>
      </c>
      <c r="BH9" s="624"/>
      <c r="BI9" s="624"/>
      <c r="BJ9" s="624"/>
      <c r="BK9" s="624"/>
      <c r="BL9" s="624"/>
      <c r="BM9" s="624"/>
      <c r="BN9" s="625"/>
      <c r="BO9" s="626">
        <v>25.1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2537612</v>
      </c>
      <c r="CS9" s="624"/>
      <c r="CT9" s="624"/>
      <c r="CU9" s="624"/>
      <c r="CV9" s="624"/>
      <c r="CW9" s="624"/>
      <c r="CX9" s="624"/>
      <c r="CY9" s="625"/>
      <c r="CZ9" s="626">
        <v>11.2</v>
      </c>
      <c r="DA9" s="626"/>
      <c r="DB9" s="626"/>
      <c r="DC9" s="626"/>
      <c r="DD9" s="632">
        <v>178945</v>
      </c>
      <c r="DE9" s="624"/>
      <c r="DF9" s="624"/>
      <c r="DG9" s="624"/>
      <c r="DH9" s="624"/>
      <c r="DI9" s="624"/>
      <c r="DJ9" s="624"/>
      <c r="DK9" s="624"/>
      <c r="DL9" s="624"/>
      <c r="DM9" s="624"/>
      <c r="DN9" s="624"/>
      <c r="DO9" s="624"/>
      <c r="DP9" s="625"/>
      <c r="DQ9" s="632">
        <v>2166509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176504</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13866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7737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1298906</v>
      </c>
      <c r="S11" s="624"/>
      <c r="T11" s="624"/>
      <c r="U11" s="624"/>
      <c r="V11" s="624"/>
      <c r="W11" s="624"/>
      <c r="X11" s="624"/>
      <c r="Y11" s="625"/>
      <c r="Z11" s="628">
        <v>5.6</v>
      </c>
      <c r="AA11" s="629"/>
      <c r="AB11" s="629"/>
      <c r="AC11" s="635"/>
      <c r="AD11" s="632">
        <v>1298906</v>
      </c>
      <c r="AE11" s="624"/>
      <c r="AF11" s="624"/>
      <c r="AG11" s="624"/>
      <c r="AH11" s="624"/>
      <c r="AI11" s="624"/>
      <c r="AJ11" s="624"/>
      <c r="AK11" s="625"/>
      <c r="AL11" s="628">
        <v>9.4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466926</v>
      </c>
      <c r="BH11" s="624"/>
      <c r="BI11" s="624"/>
      <c r="BJ11" s="624"/>
      <c r="BK11" s="624"/>
      <c r="BL11" s="624"/>
      <c r="BM11" s="624"/>
      <c r="BN11" s="625"/>
      <c r="BO11" s="626">
        <v>4.5999999999999996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687152</v>
      </c>
      <c r="CS11" s="624"/>
      <c r="CT11" s="624"/>
      <c r="CU11" s="624"/>
      <c r="CV11" s="624"/>
      <c r="CW11" s="624"/>
      <c r="CX11" s="624"/>
      <c r="CY11" s="625"/>
      <c r="CZ11" s="626">
        <v>3</v>
      </c>
      <c r="DA11" s="626"/>
      <c r="DB11" s="626"/>
      <c r="DC11" s="626"/>
      <c r="DD11" s="632">
        <v>66862</v>
      </c>
      <c r="DE11" s="624"/>
      <c r="DF11" s="624"/>
      <c r="DG11" s="624"/>
      <c r="DH11" s="624"/>
      <c r="DI11" s="624"/>
      <c r="DJ11" s="624"/>
      <c r="DK11" s="624"/>
      <c r="DL11" s="624"/>
      <c r="DM11" s="624"/>
      <c r="DN11" s="624"/>
      <c r="DO11" s="624"/>
      <c r="DP11" s="625"/>
      <c r="DQ11" s="632">
        <v>601210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106348</v>
      </c>
      <c r="S12" s="624"/>
      <c r="T12" s="624"/>
      <c r="U12" s="624"/>
      <c r="V12" s="624"/>
      <c r="W12" s="624"/>
      <c r="X12" s="624"/>
      <c r="Y12" s="625"/>
      <c r="Z12" s="626">
        <v>0.5</v>
      </c>
      <c r="AA12" s="626"/>
      <c r="AB12" s="626"/>
      <c r="AC12" s="626"/>
      <c r="AD12" s="627">
        <v>106348</v>
      </c>
      <c r="AE12" s="627"/>
      <c r="AF12" s="627"/>
      <c r="AG12" s="627"/>
      <c r="AH12" s="627"/>
      <c r="AI12" s="627"/>
      <c r="AJ12" s="627"/>
      <c r="AK12" s="627"/>
      <c r="AL12" s="628">
        <v>0.8</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5518308</v>
      </c>
      <c r="BH12" s="624"/>
      <c r="BI12" s="624"/>
      <c r="BJ12" s="624"/>
      <c r="BK12" s="624"/>
      <c r="BL12" s="624"/>
      <c r="BM12" s="624"/>
      <c r="BN12" s="625"/>
      <c r="BO12" s="626">
        <v>54.7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485769</v>
      </c>
      <c r="CS12" s="624"/>
      <c r="CT12" s="624"/>
      <c r="CU12" s="624"/>
      <c r="CV12" s="624"/>
      <c r="CW12" s="624"/>
      <c r="CX12" s="624"/>
      <c r="CY12" s="625"/>
      <c r="CZ12" s="626">
        <v>2.1</v>
      </c>
      <c r="DA12" s="626"/>
      <c r="DB12" s="626"/>
      <c r="DC12" s="626"/>
      <c r="DD12" s="632">
        <v>11173</v>
      </c>
      <c r="DE12" s="624"/>
      <c r="DF12" s="624"/>
      <c r="DG12" s="624"/>
      <c r="DH12" s="624"/>
      <c r="DI12" s="624"/>
      <c r="DJ12" s="624"/>
      <c r="DK12" s="624"/>
      <c r="DL12" s="624"/>
      <c r="DM12" s="624"/>
      <c r="DN12" s="624"/>
      <c r="DO12" s="624"/>
      <c r="DP12" s="625"/>
      <c r="DQ12" s="632">
        <v>453729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5517533</v>
      </c>
      <c r="BH13" s="624"/>
      <c r="BI13" s="624"/>
      <c r="BJ13" s="624"/>
      <c r="BK13" s="624"/>
      <c r="BL13" s="624"/>
      <c r="BM13" s="624"/>
      <c r="BN13" s="625"/>
      <c r="BO13" s="626">
        <v>54.7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1708695</v>
      </c>
      <c r="CS13" s="624"/>
      <c r="CT13" s="624"/>
      <c r="CU13" s="624"/>
      <c r="CV13" s="624"/>
      <c r="CW13" s="624"/>
      <c r="CX13" s="624"/>
      <c r="CY13" s="625"/>
      <c r="CZ13" s="626">
        <v>7.5</v>
      </c>
      <c r="DA13" s="626"/>
      <c r="DB13" s="626"/>
      <c r="DC13" s="626"/>
      <c r="DD13" s="632">
        <v>329756</v>
      </c>
      <c r="DE13" s="624"/>
      <c r="DF13" s="624"/>
      <c r="DG13" s="624"/>
      <c r="DH13" s="624"/>
      <c r="DI13" s="624"/>
      <c r="DJ13" s="624"/>
      <c r="DK13" s="624"/>
      <c r="DL13" s="624"/>
      <c r="DM13" s="624"/>
      <c r="DN13" s="624"/>
      <c r="DO13" s="624"/>
      <c r="DP13" s="625"/>
      <c r="DQ13" s="632">
        <v>1411620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200376</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1069576</v>
      </c>
      <c r="CS14" s="624"/>
      <c r="CT14" s="624"/>
      <c r="CU14" s="624"/>
      <c r="CV14" s="624"/>
      <c r="CW14" s="624"/>
      <c r="CX14" s="624"/>
      <c r="CY14" s="625"/>
      <c r="CZ14" s="626">
        <v>4.7</v>
      </c>
      <c r="DA14" s="626"/>
      <c r="DB14" s="626"/>
      <c r="DC14" s="626"/>
      <c r="DD14" s="632">
        <v>236615</v>
      </c>
      <c r="DE14" s="624"/>
      <c r="DF14" s="624"/>
      <c r="DG14" s="624"/>
      <c r="DH14" s="624"/>
      <c r="DI14" s="624"/>
      <c r="DJ14" s="624"/>
      <c r="DK14" s="624"/>
      <c r="DL14" s="624"/>
      <c r="DM14" s="624"/>
      <c r="DN14" s="624"/>
      <c r="DO14" s="624"/>
      <c r="DP14" s="625"/>
      <c r="DQ14" s="632">
        <v>814486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33945</v>
      </c>
      <c r="S15" s="624"/>
      <c r="T15" s="624"/>
      <c r="U15" s="624"/>
      <c r="V15" s="624"/>
      <c r="W15" s="624"/>
      <c r="X15" s="624"/>
      <c r="Y15" s="625"/>
      <c r="Z15" s="626">
        <v>0.1</v>
      </c>
      <c r="AA15" s="626"/>
      <c r="AB15" s="626"/>
      <c r="AC15" s="626"/>
      <c r="AD15" s="627">
        <v>33945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348214</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2459909</v>
      </c>
      <c r="CS15" s="624"/>
      <c r="CT15" s="624"/>
      <c r="CU15" s="624"/>
      <c r="CV15" s="624"/>
      <c r="CW15" s="624"/>
      <c r="CX15" s="624"/>
      <c r="CY15" s="625"/>
      <c r="CZ15" s="626">
        <v>10.9</v>
      </c>
      <c r="DA15" s="626"/>
      <c r="DB15" s="626"/>
      <c r="DC15" s="626"/>
      <c r="DD15" s="632">
        <v>213204</v>
      </c>
      <c r="DE15" s="624"/>
      <c r="DF15" s="624"/>
      <c r="DG15" s="624"/>
      <c r="DH15" s="624"/>
      <c r="DI15" s="624"/>
      <c r="DJ15" s="624"/>
      <c r="DK15" s="624"/>
      <c r="DL15" s="624"/>
      <c r="DM15" s="624"/>
      <c r="DN15" s="624"/>
      <c r="DO15" s="624"/>
      <c r="DP15" s="625"/>
      <c r="DQ15" s="632">
        <v>1953380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156540</v>
      </c>
      <c r="S16" s="624"/>
      <c r="T16" s="624"/>
      <c r="U16" s="624"/>
      <c r="V16" s="624"/>
      <c r="W16" s="624"/>
      <c r="X16" s="624"/>
      <c r="Y16" s="625"/>
      <c r="Z16" s="626">
        <v>0.7</v>
      </c>
      <c r="AA16" s="626"/>
      <c r="AB16" s="626"/>
      <c r="AC16" s="626"/>
      <c r="AD16" s="627">
        <v>156540</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19366</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13366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310814</v>
      </c>
      <c r="S17" s="624"/>
      <c r="T17" s="624"/>
      <c r="U17" s="624"/>
      <c r="V17" s="624"/>
      <c r="W17" s="624"/>
      <c r="X17" s="624"/>
      <c r="Y17" s="625"/>
      <c r="Z17" s="626">
        <v>1.3</v>
      </c>
      <c r="AA17" s="626"/>
      <c r="AB17" s="626"/>
      <c r="AC17" s="626"/>
      <c r="AD17" s="627">
        <v>310814</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1853526</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1853526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65650</v>
      </c>
      <c r="S18" s="624"/>
      <c r="T18" s="624"/>
      <c r="U18" s="624"/>
      <c r="V18" s="624"/>
      <c r="W18" s="624"/>
      <c r="X18" s="624"/>
      <c r="Y18" s="625"/>
      <c r="Z18" s="626">
        <v>0.3</v>
      </c>
      <c r="AA18" s="626"/>
      <c r="AB18" s="626"/>
      <c r="AC18" s="626"/>
      <c r="AD18" s="627">
        <v>65650</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235817</v>
      </c>
      <c r="S19" s="624"/>
      <c r="T19" s="624"/>
      <c r="U19" s="624"/>
      <c r="V19" s="624"/>
      <c r="W19" s="624"/>
      <c r="X19" s="624"/>
      <c r="Y19" s="625"/>
      <c r="Z19" s="626">
        <v>1</v>
      </c>
      <c r="AA19" s="626"/>
      <c r="AB19" s="626"/>
      <c r="AC19" s="626"/>
      <c r="AD19" s="627">
        <v>235817</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765082</v>
      </c>
      <c r="BH19" s="624"/>
      <c r="BI19" s="624"/>
      <c r="BJ19" s="624"/>
      <c r="BK19" s="624"/>
      <c r="BL19" s="624"/>
      <c r="BM19" s="624"/>
      <c r="BN19" s="625"/>
      <c r="BO19" s="626">
        <v>7.6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9347</v>
      </c>
      <c r="S20" s="624"/>
      <c r="T20" s="624"/>
      <c r="U20" s="624"/>
      <c r="V20" s="624"/>
      <c r="W20" s="624"/>
      <c r="X20" s="624"/>
      <c r="Y20" s="625"/>
      <c r="Z20" s="626">
        <v>0</v>
      </c>
      <c r="AA20" s="626"/>
      <c r="AB20" s="626"/>
      <c r="AC20" s="626"/>
      <c r="AD20" s="627">
        <v>9347</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765082</v>
      </c>
      <c r="BH20" s="624"/>
      <c r="BI20" s="624"/>
      <c r="BJ20" s="624"/>
      <c r="BK20" s="624"/>
      <c r="BL20" s="624"/>
      <c r="BM20" s="624"/>
      <c r="BN20" s="625"/>
      <c r="BO20" s="626">
        <v>7.6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22662642</v>
      </c>
      <c r="CS20" s="624"/>
      <c r="CT20" s="624"/>
      <c r="CU20" s="624"/>
      <c r="CV20" s="624"/>
      <c r="CW20" s="624"/>
      <c r="CX20" s="624"/>
      <c r="CY20" s="625"/>
      <c r="CZ20" s="626">
        <v>100</v>
      </c>
      <c r="DA20" s="626"/>
      <c r="DB20" s="626"/>
      <c r="DC20" s="626"/>
      <c r="DD20" s="632">
        <v>1418032</v>
      </c>
      <c r="DE20" s="624"/>
      <c r="DF20" s="624"/>
      <c r="DG20" s="624"/>
      <c r="DH20" s="624"/>
      <c r="DI20" s="624"/>
      <c r="DJ20" s="624"/>
      <c r="DK20" s="624"/>
      <c r="DL20" s="624"/>
      <c r="DM20" s="624"/>
      <c r="DN20" s="624"/>
      <c r="DO20" s="624"/>
      <c r="DP20" s="625"/>
      <c r="DQ20" s="632">
        <v>15780891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2543152</v>
      </c>
      <c r="S21" s="624"/>
      <c r="T21" s="624"/>
      <c r="U21" s="624"/>
      <c r="V21" s="624"/>
      <c r="W21" s="624"/>
      <c r="X21" s="624"/>
      <c r="Y21" s="625"/>
      <c r="Z21" s="626">
        <v>11</v>
      </c>
      <c r="AA21" s="626"/>
      <c r="AB21" s="626"/>
      <c r="AC21" s="626"/>
      <c r="AD21" s="627">
        <v>2129568</v>
      </c>
      <c r="AE21" s="627"/>
      <c r="AF21" s="627"/>
      <c r="AG21" s="627"/>
      <c r="AH21" s="627"/>
      <c r="AI21" s="627"/>
      <c r="AJ21" s="627"/>
      <c r="AK21" s="627"/>
      <c r="AL21" s="628">
        <v>15.4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2598</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2129568</v>
      </c>
      <c r="S22" s="624"/>
      <c r="T22" s="624"/>
      <c r="U22" s="624"/>
      <c r="V22" s="624"/>
      <c r="W22" s="624"/>
      <c r="X22" s="624"/>
      <c r="Y22" s="625"/>
      <c r="Z22" s="626">
        <v>9.1999999999999993</v>
      </c>
      <c r="AA22" s="626"/>
      <c r="AB22" s="626"/>
      <c r="AC22" s="626"/>
      <c r="AD22" s="627">
        <v>2129568</v>
      </c>
      <c r="AE22" s="627"/>
      <c r="AF22" s="627"/>
      <c r="AG22" s="627"/>
      <c r="AH22" s="627"/>
      <c r="AI22" s="627"/>
      <c r="AJ22" s="627"/>
      <c r="AK22" s="627"/>
      <c r="AL22" s="628">
        <v>15.4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413584</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762484</v>
      </c>
      <c r="BH23" s="624"/>
      <c r="BI23" s="624"/>
      <c r="BJ23" s="624"/>
      <c r="BK23" s="624"/>
      <c r="BL23" s="624"/>
      <c r="BM23" s="624"/>
      <c r="BN23" s="625"/>
      <c r="BO23" s="626">
        <v>7.6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11251985</v>
      </c>
      <c r="CS24" s="613"/>
      <c r="CT24" s="613"/>
      <c r="CU24" s="613"/>
      <c r="CV24" s="613"/>
      <c r="CW24" s="613"/>
      <c r="CX24" s="613"/>
      <c r="CY24" s="614"/>
      <c r="CZ24" s="617">
        <v>49.6</v>
      </c>
      <c r="DA24" s="618"/>
      <c r="DB24" s="618"/>
      <c r="DC24" s="634"/>
      <c r="DD24" s="658">
        <v>7897130</v>
      </c>
      <c r="DE24" s="613"/>
      <c r="DF24" s="613"/>
      <c r="DG24" s="613"/>
      <c r="DH24" s="613"/>
      <c r="DI24" s="613"/>
      <c r="DJ24" s="613"/>
      <c r="DK24" s="614"/>
      <c r="DL24" s="658">
        <v>7040079</v>
      </c>
      <c r="DM24" s="613"/>
      <c r="DN24" s="613"/>
      <c r="DO24" s="613"/>
      <c r="DP24" s="613"/>
      <c r="DQ24" s="613"/>
      <c r="DR24" s="613"/>
      <c r="DS24" s="613"/>
      <c r="DT24" s="613"/>
      <c r="DU24" s="613"/>
      <c r="DV24" s="614"/>
      <c r="DW24" s="617">
        <v>50.8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14969041</v>
      </c>
      <c r="S25" s="624"/>
      <c r="T25" s="624"/>
      <c r="U25" s="624"/>
      <c r="V25" s="624"/>
      <c r="W25" s="624"/>
      <c r="X25" s="624"/>
      <c r="Y25" s="625"/>
      <c r="Z25" s="626">
        <v>64.599999999999994</v>
      </c>
      <c r="AA25" s="626"/>
      <c r="AB25" s="626"/>
      <c r="AC25" s="626"/>
      <c r="AD25" s="627">
        <v>13792973</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5109200</v>
      </c>
      <c r="CS25" s="655"/>
      <c r="CT25" s="655"/>
      <c r="CU25" s="655"/>
      <c r="CV25" s="655"/>
      <c r="CW25" s="655"/>
      <c r="CX25" s="655"/>
      <c r="CY25" s="656"/>
      <c r="CZ25" s="628">
        <v>22.5</v>
      </c>
      <c r="DA25" s="653"/>
      <c r="DB25" s="653"/>
      <c r="DC25" s="657"/>
      <c r="DD25" s="632">
        <v>4684827</v>
      </c>
      <c r="DE25" s="655"/>
      <c r="DF25" s="655"/>
      <c r="DG25" s="655"/>
      <c r="DH25" s="655"/>
      <c r="DI25" s="655"/>
      <c r="DJ25" s="655"/>
      <c r="DK25" s="656"/>
      <c r="DL25" s="632">
        <v>4315526</v>
      </c>
      <c r="DM25" s="655"/>
      <c r="DN25" s="655"/>
      <c r="DO25" s="655"/>
      <c r="DP25" s="655"/>
      <c r="DQ25" s="655"/>
      <c r="DR25" s="655"/>
      <c r="DS25" s="655"/>
      <c r="DT25" s="655"/>
      <c r="DU25" s="655"/>
      <c r="DV25" s="656"/>
      <c r="DW25" s="628">
        <v>31.1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4213</v>
      </c>
      <c r="S26" s="624"/>
      <c r="T26" s="624"/>
      <c r="U26" s="624"/>
      <c r="V26" s="624"/>
      <c r="W26" s="624"/>
      <c r="X26" s="624"/>
      <c r="Y26" s="625"/>
      <c r="Z26" s="626">
        <v>0</v>
      </c>
      <c r="AA26" s="626"/>
      <c r="AB26" s="626"/>
      <c r="AC26" s="626"/>
      <c r="AD26" s="627">
        <v>4213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2986770</v>
      </c>
      <c r="CS26" s="624"/>
      <c r="CT26" s="624"/>
      <c r="CU26" s="624"/>
      <c r="CV26" s="624"/>
      <c r="CW26" s="624"/>
      <c r="CX26" s="624"/>
      <c r="CY26" s="625"/>
      <c r="CZ26" s="628">
        <v>13.2</v>
      </c>
      <c r="DA26" s="653"/>
      <c r="DB26" s="653"/>
      <c r="DC26" s="657"/>
      <c r="DD26" s="632">
        <v>2715574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300471</v>
      </c>
      <c r="S27" s="624"/>
      <c r="T27" s="624"/>
      <c r="U27" s="624"/>
      <c r="V27" s="624"/>
      <c r="W27" s="624"/>
      <c r="X27" s="624"/>
      <c r="Y27" s="625"/>
      <c r="Z27" s="626">
        <v>1.3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10094667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4289259</v>
      </c>
      <c r="CS27" s="655"/>
      <c r="CT27" s="655"/>
      <c r="CU27" s="655"/>
      <c r="CV27" s="655"/>
      <c r="CW27" s="655"/>
      <c r="CX27" s="655"/>
      <c r="CY27" s="656"/>
      <c r="CZ27" s="628">
        <v>18.899999999999999</v>
      </c>
      <c r="DA27" s="653"/>
      <c r="DB27" s="653"/>
      <c r="DC27" s="657"/>
      <c r="DD27" s="632">
        <v>1358777</v>
      </c>
      <c r="DE27" s="655"/>
      <c r="DF27" s="655"/>
      <c r="DG27" s="655"/>
      <c r="DH27" s="655"/>
      <c r="DI27" s="655"/>
      <c r="DJ27" s="655"/>
      <c r="DK27" s="656"/>
      <c r="DL27" s="632">
        <v>871027</v>
      </c>
      <c r="DM27" s="655"/>
      <c r="DN27" s="655"/>
      <c r="DO27" s="655"/>
      <c r="DP27" s="655"/>
      <c r="DQ27" s="655"/>
      <c r="DR27" s="655"/>
      <c r="DS27" s="655"/>
      <c r="DT27" s="655"/>
      <c r="DU27" s="655"/>
      <c r="DV27" s="656"/>
      <c r="DW27" s="628">
        <v>6.3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181929</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1853526</v>
      </c>
      <c r="CS28" s="624"/>
      <c r="CT28" s="624"/>
      <c r="CU28" s="624"/>
      <c r="CV28" s="624"/>
      <c r="CW28" s="624"/>
      <c r="CX28" s="624"/>
      <c r="CY28" s="625"/>
      <c r="CZ28" s="628">
        <v>8.1999999999999993</v>
      </c>
      <c r="DA28" s="653"/>
      <c r="DB28" s="653"/>
      <c r="DC28" s="657"/>
      <c r="DD28" s="632">
        <v>1853526</v>
      </c>
      <c r="DE28" s="624"/>
      <c r="DF28" s="624"/>
      <c r="DG28" s="624"/>
      <c r="DH28" s="624"/>
      <c r="DI28" s="624"/>
      <c r="DJ28" s="624"/>
      <c r="DK28" s="625"/>
      <c r="DL28" s="632">
        <v>1853526</v>
      </c>
      <c r="DM28" s="624"/>
      <c r="DN28" s="624"/>
      <c r="DO28" s="624"/>
      <c r="DP28" s="624"/>
      <c r="DQ28" s="624"/>
      <c r="DR28" s="624"/>
      <c r="DS28" s="624"/>
      <c r="DT28" s="624"/>
      <c r="DU28" s="624"/>
      <c r="DV28" s="625"/>
      <c r="DW28" s="628">
        <v>13.4</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88310</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1853526</v>
      </c>
      <c r="CS29" s="655"/>
      <c r="CT29" s="655"/>
      <c r="CU29" s="655"/>
      <c r="CV29" s="655"/>
      <c r="CW29" s="655"/>
      <c r="CX29" s="655"/>
      <c r="CY29" s="656"/>
      <c r="CZ29" s="628">
        <v>8.1999999999999993</v>
      </c>
      <c r="DA29" s="653"/>
      <c r="DB29" s="653"/>
      <c r="DC29" s="657"/>
      <c r="DD29" s="632">
        <v>1853526</v>
      </c>
      <c r="DE29" s="655"/>
      <c r="DF29" s="655"/>
      <c r="DG29" s="655"/>
      <c r="DH29" s="655"/>
      <c r="DI29" s="655"/>
      <c r="DJ29" s="655"/>
      <c r="DK29" s="656"/>
      <c r="DL29" s="632">
        <v>1853526</v>
      </c>
      <c r="DM29" s="655"/>
      <c r="DN29" s="655"/>
      <c r="DO29" s="655"/>
      <c r="DP29" s="655"/>
      <c r="DQ29" s="655"/>
      <c r="DR29" s="655"/>
      <c r="DS29" s="655"/>
      <c r="DT29" s="655"/>
      <c r="DU29" s="655"/>
      <c r="DV29" s="656"/>
      <c r="DW29" s="628">
        <v>13.4</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3755109</v>
      </c>
      <c r="S30" s="624"/>
      <c r="T30" s="624"/>
      <c r="U30" s="624"/>
      <c r="V30" s="624"/>
      <c r="W30" s="624"/>
      <c r="X30" s="624"/>
      <c r="Y30" s="625"/>
      <c r="Z30" s="626">
        <v>16.2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1820334</v>
      </c>
      <c r="CS30" s="624"/>
      <c r="CT30" s="624"/>
      <c r="CU30" s="624"/>
      <c r="CV30" s="624"/>
      <c r="CW30" s="624"/>
      <c r="CX30" s="624"/>
      <c r="CY30" s="625"/>
      <c r="CZ30" s="628">
        <v>8</v>
      </c>
      <c r="DA30" s="653"/>
      <c r="DB30" s="653"/>
      <c r="DC30" s="657"/>
      <c r="DD30" s="632">
        <v>1820334</v>
      </c>
      <c r="DE30" s="624"/>
      <c r="DF30" s="624"/>
      <c r="DG30" s="624"/>
      <c r="DH30" s="624"/>
      <c r="DI30" s="624"/>
      <c r="DJ30" s="624"/>
      <c r="DK30" s="625"/>
      <c r="DL30" s="632">
        <v>1820334</v>
      </c>
      <c r="DM30" s="624"/>
      <c r="DN30" s="624"/>
      <c r="DO30" s="624"/>
      <c r="DP30" s="624"/>
      <c r="DQ30" s="624"/>
      <c r="DR30" s="624"/>
      <c r="DS30" s="624"/>
      <c r="DT30" s="624"/>
      <c r="DU30" s="624"/>
      <c r="DV30" s="625"/>
      <c r="DW30" s="628">
        <v>13.1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97.6</v>
      </c>
      <c r="BN31" s="667"/>
      <c r="BO31" s="667"/>
      <c r="BP31" s="667"/>
      <c r="BQ31" s="668"/>
      <c r="BR31" s="679">
        <v>99.4</v>
      </c>
      <c r="BS31" s="667"/>
      <c r="BT31" s="667"/>
      <c r="BU31" s="667"/>
      <c r="BV31" s="667"/>
      <c r="BW31" s="667"/>
      <c r="BX31" s="618">
        <v>97.3</v>
      </c>
      <c r="BY31" s="667"/>
      <c r="BZ31" s="667"/>
      <c r="CA31" s="667"/>
      <c r="CB31" s="668"/>
      <c r="CD31" s="661"/>
      <c r="CE31" s="662"/>
      <c r="CF31" s="620" t="s">
        <v>300</v>
      </c>
      <c r="CG31" s="621"/>
      <c r="CH31" s="621"/>
      <c r="CI31" s="621"/>
      <c r="CJ31" s="621"/>
      <c r="CK31" s="621"/>
      <c r="CL31" s="621"/>
      <c r="CM31" s="621"/>
      <c r="CN31" s="621"/>
      <c r="CO31" s="621"/>
      <c r="CP31" s="621"/>
      <c r="CQ31" s="622"/>
      <c r="CR31" s="623">
        <v>33192</v>
      </c>
      <c r="CS31" s="655"/>
      <c r="CT31" s="655"/>
      <c r="CU31" s="655"/>
      <c r="CV31" s="655"/>
      <c r="CW31" s="655"/>
      <c r="CX31" s="655"/>
      <c r="CY31" s="656"/>
      <c r="CZ31" s="628">
        <v>0.1</v>
      </c>
      <c r="DA31" s="653"/>
      <c r="DB31" s="653"/>
      <c r="DC31" s="657"/>
      <c r="DD31" s="632">
        <v>33192</v>
      </c>
      <c r="DE31" s="655"/>
      <c r="DF31" s="655"/>
      <c r="DG31" s="655"/>
      <c r="DH31" s="655"/>
      <c r="DI31" s="655"/>
      <c r="DJ31" s="655"/>
      <c r="DK31" s="656"/>
      <c r="DL31" s="632">
        <v>33192</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1413669</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96.9</v>
      </c>
      <c r="BN32" s="655"/>
      <c r="BO32" s="655"/>
      <c r="BP32" s="655"/>
      <c r="BQ32" s="678"/>
      <c r="BR32" s="680">
        <v>99.1</v>
      </c>
      <c r="BS32" s="655"/>
      <c r="BT32" s="655"/>
      <c r="BU32" s="655"/>
      <c r="BV32" s="655"/>
      <c r="BW32" s="655"/>
      <c r="BX32" s="629">
        <v>96.6</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22152</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98.2</v>
      </c>
      <c r="BN33" s="682"/>
      <c r="BO33" s="682"/>
      <c r="BP33" s="682"/>
      <c r="BQ33" s="684"/>
      <c r="BR33" s="681">
        <v>99.5</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9973259</v>
      </c>
      <c r="CS33" s="655"/>
      <c r="CT33" s="655"/>
      <c r="CU33" s="655"/>
      <c r="CV33" s="655"/>
      <c r="CW33" s="655"/>
      <c r="CX33" s="655"/>
      <c r="CY33" s="656"/>
      <c r="CZ33" s="628">
        <v>44</v>
      </c>
      <c r="DA33" s="653"/>
      <c r="DB33" s="653"/>
      <c r="DC33" s="657"/>
      <c r="DD33" s="632">
        <v>7478074</v>
      </c>
      <c r="DE33" s="655"/>
      <c r="DF33" s="655"/>
      <c r="DG33" s="655"/>
      <c r="DH33" s="655"/>
      <c r="DI33" s="655"/>
      <c r="DJ33" s="655"/>
      <c r="DK33" s="656"/>
      <c r="DL33" s="632">
        <v>5248236</v>
      </c>
      <c r="DM33" s="655"/>
      <c r="DN33" s="655"/>
      <c r="DO33" s="655"/>
      <c r="DP33" s="655"/>
      <c r="DQ33" s="655"/>
      <c r="DR33" s="655"/>
      <c r="DS33" s="655"/>
      <c r="DT33" s="655"/>
      <c r="DU33" s="655"/>
      <c r="DV33" s="656"/>
      <c r="DW33" s="628">
        <v>37.9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76128</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4281797</v>
      </c>
      <c r="CS34" s="624"/>
      <c r="CT34" s="624"/>
      <c r="CU34" s="624"/>
      <c r="CV34" s="624"/>
      <c r="CW34" s="624"/>
      <c r="CX34" s="624"/>
      <c r="CY34" s="625"/>
      <c r="CZ34" s="628">
        <v>18.899999999999999</v>
      </c>
      <c r="DA34" s="653"/>
      <c r="DB34" s="653"/>
      <c r="DC34" s="657"/>
      <c r="DD34" s="632">
        <v>3303027</v>
      </c>
      <c r="DE34" s="624"/>
      <c r="DF34" s="624"/>
      <c r="DG34" s="624"/>
      <c r="DH34" s="624"/>
      <c r="DI34" s="624"/>
      <c r="DJ34" s="624"/>
      <c r="DK34" s="625"/>
      <c r="DL34" s="632">
        <v>2618655</v>
      </c>
      <c r="DM34" s="624"/>
      <c r="DN34" s="624"/>
      <c r="DO34" s="624"/>
      <c r="DP34" s="624"/>
      <c r="DQ34" s="624"/>
      <c r="DR34" s="624"/>
      <c r="DS34" s="624"/>
      <c r="DT34" s="624"/>
      <c r="DU34" s="624"/>
      <c r="DV34" s="625"/>
      <c r="DW34" s="628">
        <v>18.899999999999999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816985</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733420</v>
      </c>
      <c r="CS35" s="655"/>
      <c r="CT35" s="655"/>
      <c r="CU35" s="655"/>
      <c r="CV35" s="655"/>
      <c r="CW35" s="655"/>
      <c r="CX35" s="655"/>
      <c r="CY35" s="656"/>
      <c r="CZ35" s="628">
        <v>3.2</v>
      </c>
      <c r="DA35" s="653"/>
      <c r="DB35" s="653"/>
      <c r="DC35" s="657"/>
      <c r="DD35" s="632">
        <v>643853</v>
      </c>
      <c r="DE35" s="655"/>
      <c r="DF35" s="655"/>
      <c r="DG35" s="655"/>
      <c r="DH35" s="655"/>
      <c r="DI35" s="655"/>
      <c r="DJ35" s="655"/>
      <c r="DK35" s="656"/>
      <c r="DL35" s="632">
        <v>147355</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326261</v>
      </c>
      <c r="S36" s="624"/>
      <c r="T36" s="624"/>
      <c r="U36" s="624"/>
      <c r="V36" s="624"/>
      <c r="W36" s="624"/>
      <c r="X36" s="624"/>
      <c r="Y36" s="625"/>
      <c r="Z36" s="626">
        <v>1.4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2780644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51942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2790969</v>
      </c>
      <c r="CS36" s="624"/>
      <c r="CT36" s="624"/>
      <c r="CU36" s="624"/>
      <c r="CV36" s="624"/>
      <c r="CW36" s="624"/>
      <c r="CX36" s="624"/>
      <c r="CY36" s="625"/>
      <c r="CZ36" s="628">
        <v>12.3</v>
      </c>
      <c r="DA36" s="653"/>
      <c r="DB36" s="653"/>
      <c r="DC36" s="657"/>
      <c r="DD36" s="632">
        <v>1705545</v>
      </c>
      <c r="DE36" s="624"/>
      <c r="DF36" s="624"/>
      <c r="DG36" s="624"/>
      <c r="DH36" s="624"/>
      <c r="DI36" s="624"/>
      <c r="DJ36" s="624"/>
      <c r="DK36" s="625"/>
      <c r="DL36" s="632">
        <v>1091101</v>
      </c>
      <c r="DM36" s="624"/>
      <c r="DN36" s="624"/>
      <c r="DO36" s="624"/>
      <c r="DP36" s="624"/>
      <c r="DQ36" s="624"/>
      <c r="DR36" s="624"/>
      <c r="DS36" s="624"/>
      <c r="DT36" s="624"/>
      <c r="DU36" s="624"/>
      <c r="DV36" s="625"/>
      <c r="DW36" s="628">
        <v>7.9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326366</v>
      </c>
      <c r="S37" s="624"/>
      <c r="T37" s="624"/>
      <c r="U37" s="624"/>
      <c r="V37" s="624"/>
      <c r="W37" s="624"/>
      <c r="X37" s="624"/>
      <c r="Y37" s="625"/>
      <c r="Z37" s="626">
        <v>1.4</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826000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36253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65577</v>
      </c>
      <c r="CS37" s="655"/>
      <c r="CT37" s="655"/>
      <c r="CU37" s="655"/>
      <c r="CV37" s="655"/>
      <c r="CW37" s="655"/>
      <c r="CX37" s="655"/>
      <c r="CY37" s="656"/>
      <c r="CZ37" s="628">
        <v>0.3</v>
      </c>
      <c r="DA37" s="653"/>
      <c r="DB37" s="653"/>
      <c r="DC37" s="657"/>
      <c r="DD37" s="632">
        <v>53721</v>
      </c>
      <c r="DE37" s="655"/>
      <c r="DF37" s="655"/>
      <c r="DG37" s="655"/>
      <c r="DH37" s="655"/>
      <c r="DI37" s="655"/>
      <c r="DJ37" s="655"/>
      <c r="DK37" s="656"/>
      <c r="DL37" s="632">
        <v>53721</v>
      </c>
      <c r="DM37" s="655"/>
      <c r="DN37" s="655"/>
      <c r="DO37" s="655"/>
      <c r="DP37" s="655"/>
      <c r="DQ37" s="655"/>
      <c r="DR37" s="655"/>
      <c r="DS37" s="655"/>
      <c r="DT37" s="655"/>
      <c r="DU37" s="655"/>
      <c r="DV37" s="656"/>
      <c r="DW37" s="628">
        <v>0.4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881600</v>
      </c>
      <c r="S38" s="624"/>
      <c r="T38" s="624"/>
      <c r="U38" s="624"/>
      <c r="V38" s="624"/>
      <c r="W38" s="624"/>
      <c r="X38" s="624"/>
      <c r="Y38" s="625"/>
      <c r="Z38" s="626">
        <v>3.8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282328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5122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1668381</v>
      </c>
      <c r="CS38" s="624"/>
      <c r="CT38" s="624"/>
      <c r="CU38" s="624"/>
      <c r="CV38" s="624"/>
      <c r="CW38" s="624"/>
      <c r="CX38" s="624"/>
      <c r="CY38" s="625"/>
      <c r="CZ38" s="628">
        <v>7.4</v>
      </c>
      <c r="DA38" s="653"/>
      <c r="DB38" s="653"/>
      <c r="DC38" s="657"/>
      <c r="DD38" s="632">
        <v>1391125</v>
      </c>
      <c r="DE38" s="624"/>
      <c r="DF38" s="624"/>
      <c r="DG38" s="624"/>
      <c r="DH38" s="624"/>
      <c r="DI38" s="624"/>
      <c r="DJ38" s="624"/>
      <c r="DK38" s="625"/>
      <c r="DL38" s="632">
        <v>1391125</v>
      </c>
      <c r="DM38" s="624"/>
      <c r="DN38" s="624"/>
      <c r="DO38" s="624"/>
      <c r="DP38" s="624"/>
      <c r="DQ38" s="624"/>
      <c r="DR38" s="624"/>
      <c r="DS38" s="624"/>
      <c r="DT38" s="624"/>
      <c r="DU38" s="624"/>
      <c r="DV38" s="625"/>
      <c r="DW38" s="628">
        <v>10</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3935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7462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190590</v>
      </c>
      <c r="CS39" s="655"/>
      <c r="CT39" s="655"/>
      <c r="CU39" s="655"/>
      <c r="CV39" s="655"/>
      <c r="CW39" s="655"/>
      <c r="CX39" s="655"/>
      <c r="CY39" s="656"/>
      <c r="CZ39" s="628">
        <v>0.8</v>
      </c>
      <c r="DA39" s="653"/>
      <c r="DB39" s="653"/>
      <c r="DC39" s="657"/>
      <c r="DD39" s="632">
        <v>132422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61900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308102</v>
      </c>
      <c r="CS40" s="624"/>
      <c r="CT40" s="624"/>
      <c r="CU40" s="624"/>
      <c r="CV40" s="624"/>
      <c r="CW40" s="624"/>
      <c r="CX40" s="624"/>
      <c r="CY40" s="625"/>
      <c r="CZ40" s="628">
        <v>1.4</v>
      </c>
      <c r="DA40" s="653"/>
      <c r="DB40" s="653"/>
      <c r="DC40" s="657"/>
      <c r="DD40" s="632">
        <v>302102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23162234</v>
      </c>
      <c r="S41" s="696"/>
      <c r="T41" s="696"/>
      <c r="U41" s="696"/>
      <c r="V41" s="696"/>
      <c r="W41" s="696"/>
      <c r="X41" s="696"/>
      <c r="Y41" s="700"/>
      <c r="Z41" s="701">
        <v>100</v>
      </c>
      <c r="AA41" s="701"/>
      <c r="AB41" s="701"/>
      <c r="AC41" s="701"/>
      <c r="AD41" s="702">
        <v>13797186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304735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1363646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1437398</v>
      </c>
      <c r="CS42" s="655"/>
      <c r="CT42" s="655"/>
      <c r="CU42" s="655"/>
      <c r="CV42" s="655"/>
      <c r="CW42" s="655"/>
      <c r="CX42" s="655"/>
      <c r="CY42" s="656"/>
      <c r="CZ42" s="628">
        <v>6.3</v>
      </c>
      <c r="DA42" s="653"/>
      <c r="DB42" s="653"/>
      <c r="DC42" s="657"/>
      <c r="DD42" s="632">
        <v>405687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63292</v>
      </c>
      <c r="CS43" s="655"/>
      <c r="CT43" s="655"/>
      <c r="CU43" s="655"/>
      <c r="CV43" s="655"/>
      <c r="CW43" s="655"/>
      <c r="CX43" s="655"/>
      <c r="CY43" s="656"/>
      <c r="CZ43" s="628">
        <v>0.3</v>
      </c>
      <c r="DA43" s="653"/>
      <c r="DB43" s="653"/>
      <c r="DC43" s="657"/>
      <c r="DD43" s="632">
        <v>63292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1418032</v>
      </c>
      <c r="CS44" s="624"/>
      <c r="CT44" s="624"/>
      <c r="CU44" s="624"/>
      <c r="CV44" s="624"/>
      <c r="CW44" s="624"/>
      <c r="CX44" s="624"/>
      <c r="CY44" s="625"/>
      <c r="CZ44" s="628">
        <v>6.3</v>
      </c>
      <c r="DA44" s="629"/>
      <c r="DB44" s="629"/>
      <c r="DC44" s="635"/>
      <c r="DD44" s="632">
        <v>392321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526434</v>
      </c>
      <c r="CS45" s="655"/>
      <c r="CT45" s="655"/>
      <c r="CU45" s="655"/>
      <c r="CV45" s="655"/>
      <c r="CW45" s="655"/>
      <c r="CX45" s="655"/>
      <c r="CY45" s="656"/>
      <c r="CZ45" s="628">
        <v>2.2999999999999998</v>
      </c>
      <c r="DA45" s="653"/>
      <c r="DB45" s="653"/>
      <c r="DC45" s="657"/>
      <c r="DD45" s="632">
        <v>41206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880056</v>
      </c>
      <c r="CS46" s="624"/>
      <c r="CT46" s="624"/>
      <c r="CU46" s="624"/>
      <c r="CV46" s="624"/>
      <c r="CW46" s="624"/>
      <c r="CX46" s="624"/>
      <c r="CY46" s="625"/>
      <c r="CZ46" s="628">
        <v>3.9</v>
      </c>
      <c r="DA46" s="629"/>
      <c r="DB46" s="629"/>
      <c r="DC46" s="635"/>
      <c r="DD46" s="632">
        <v>351044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19366</v>
      </c>
      <c r="CS47" s="655"/>
      <c r="CT47" s="655"/>
      <c r="CU47" s="655"/>
      <c r="CV47" s="655"/>
      <c r="CW47" s="655"/>
      <c r="CX47" s="655"/>
      <c r="CY47" s="656"/>
      <c r="CZ47" s="628">
        <v>0.1</v>
      </c>
      <c r="DA47" s="653"/>
      <c r="DB47" s="653"/>
      <c r="DC47" s="657"/>
      <c r="DD47" s="632">
        <v>13366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22662642</v>
      </c>
      <c r="CS49" s="682"/>
      <c r="CT49" s="682"/>
      <c r="CU49" s="682"/>
      <c r="CV49" s="682"/>
      <c r="CW49" s="682"/>
      <c r="CX49" s="682"/>
      <c r="CY49" s="711"/>
      <c r="CZ49" s="703">
        <v>100</v>
      </c>
      <c r="DA49" s="712"/>
      <c r="DB49" s="712"/>
      <c r="DC49" s="713"/>
      <c r="DD49" s="714">
        <v>15780891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1pn5keXnaN5d4sMmnPXnAXwxcGyKhdmxOfOr39b4mQljjkKmpylm0Sby2P1i0gNdyeVRPCkI9CR4CKhjuWMTw==" saltValue="kgTCV1EX0z37oFFPCnNE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70" zoomScaleSheetLayoutView="70" workbookViewId="0">
      <selection activeCell="AA15" sqref="AA15:AE15"/>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23162</v>
      </c>
      <c r="R7" s="753"/>
      <c r="S7" s="753"/>
      <c r="T7" s="753"/>
      <c r="U7" s="753"/>
      <c r="V7" s="753">
        <v>22663</v>
      </c>
      <c r="W7" s="753"/>
      <c r="X7" s="753"/>
      <c r="Y7" s="753"/>
      <c r="Z7" s="753"/>
      <c r="AA7" s="753">
        <v>500</v>
      </c>
      <c r="AB7" s="753"/>
      <c r="AC7" s="753"/>
      <c r="AD7" s="753"/>
      <c r="AE7" s="754"/>
      <c r="AF7" s="755">
        <v>479</v>
      </c>
      <c r="AG7" s="756"/>
      <c r="AH7" s="756"/>
      <c r="AI7" s="756"/>
      <c r="AJ7" s="757"/>
      <c r="AK7" s="758">
        <v>817</v>
      </c>
      <c r="AL7" s="759"/>
      <c r="AM7" s="759"/>
      <c r="AN7" s="759"/>
      <c r="AO7" s="759"/>
      <c r="AP7" s="759">
        <v>13459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0</v>
      </c>
      <c r="CI7" s="744"/>
      <c r="CJ7" s="744"/>
      <c r="CK7" s="744"/>
      <c r="CL7" s="745"/>
      <c r="CM7" s="743">
        <v>231</v>
      </c>
      <c r="CN7" s="744"/>
      <c r="CO7" s="744"/>
      <c r="CP7" s="744"/>
      <c r="CQ7" s="745"/>
      <c r="CR7" s="743">
        <v>30</v>
      </c>
      <c r="CS7" s="744"/>
      <c r="CT7" s="744"/>
      <c r="CU7" s="744"/>
      <c r="CV7" s="745"/>
      <c r="CW7" s="743">
        <v>41</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557</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4</v>
      </c>
      <c r="CI8" s="777"/>
      <c r="CJ8" s="777"/>
      <c r="CK8" s="777"/>
      <c r="CL8" s="778"/>
      <c r="CM8" s="776">
        <v>372</v>
      </c>
      <c r="CN8" s="777"/>
      <c r="CO8" s="777"/>
      <c r="CP8" s="777"/>
      <c r="CQ8" s="778"/>
      <c r="CR8" s="776">
        <v>6</v>
      </c>
      <c r="CS8" s="777"/>
      <c r="CT8" s="777"/>
      <c r="CU8" s="777"/>
      <c r="CV8" s="778"/>
      <c r="CW8" s="776" t="s">
        <v>487</v>
      </c>
      <c r="CX8" s="777"/>
      <c r="CY8" s="777"/>
      <c r="CZ8" s="777"/>
      <c r="DA8" s="778"/>
      <c r="DB8" s="776">
        <v>188</v>
      </c>
      <c r="DC8" s="777"/>
      <c r="DD8" s="777"/>
      <c r="DE8" s="777"/>
      <c r="DF8" s="778"/>
      <c r="DG8" s="776" t="s">
        <v>487</v>
      </c>
      <c r="DH8" s="777"/>
      <c r="DI8" s="777"/>
      <c r="DJ8" s="777"/>
      <c r="DK8" s="778"/>
      <c r="DL8" s="776" t="s">
        <v>487</v>
      </c>
      <c r="DM8" s="777"/>
      <c r="DN8" s="777"/>
      <c r="DO8" s="777"/>
      <c r="DP8" s="778"/>
      <c r="DQ8" s="776">
        <v>108</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23162</v>
      </c>
      <c r="R23" s="793"/>
      <c r="S23" s="793"/>
      <c r="T23" s="793"/>
      <c r="U23" s="793"/>
      <c r="V23" s="793">
        <v>22663</v>
      </c>
      <c r="W23" s="793"/>
      <c r="X23" s="793"/>
      <c r="Y23" s="793"/>
      <c r="Z23" s="793"/>
      <c r="AA23" s="793">
        <v>500</v>
      </c>
      <c r="AB23" s="793"/>
      <c r="AC23" s="793"/>
      <c r="AD23" s="793"/>
      <c r="AE23" s="794"/>
      <c r="AF23" s="795">
        <v>479</v>
      </c>
      <c r="AG23" s="793"/>
      <c r="AH23" s="793"/>
      <c r="AI23" s="793"/>
      <c r="AJ23" s="796"/>
      <c r="AK23" s="797"/>
      <c r="AL23" s="798"/>
      <c r="AM23" s="798"/>
      <c r="AN23" s="798"/>
      <c r="AO23" s="798"/>
      <c r="AP23" s="793">
        <v>13459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4352</v>
      </c>
      <c r="R28" s="823"/>
      <c r="S28" s="823"/>
      <c r="T28" s="823"/>
      <c r="U28" s="823"/>
      <c r="V28" s="823">
        <v>4300</v>
      </c>
      <c r="W28" s="823"/>
      <c r="X28" s="823"/>
      <c r="Y28" s="823"/>
      <c r="Z28" s="823"/>
      <c r="AA28" s="823">
        <v>52</v>
      </c>
      <c r="AB28" s="823"/>
      <c r="AC28" s="823"/>
      <c r="AD28" s="823"/>
      <c r="AE28" s="824"/>
      <c r="AF28" s="825">
        <v>52</v>
      </c>
      <c r="AG28" s="823"/>
      <c r="AH28" s="823"/>
      <c r="AI28" s="823"/>
      <c r="AJ28" s="826"/>
      <c r="AK28" s="827">
        <v>371</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1326</v>
      </c>
      <c r="R29" s="784"/>
      <c r="S29" s="784"/>
      <c r="T29" s="784"/>
      <c r="U29" s="784"/>
      <c r="V29" s="784">
        <v>1319</v>
      </c>
      <c r="W29" s="784"/>
      <c r="X29" s="784"/>
      <c r="Y29" s="784"/>
      <c r="Z29" s="784"/>
      <c r="AA29" s="784">
        <v>7</v>
      </c>
      <c r="AB29" s="784"/>
      <c r="AC29" s="784"/>
      <c r="AD29" s="784"/>
      <c r="AE29" s="785"/>
      <c r="AF29" s="786">
        <v>7</v>
      </c>
      <c r="AG29" s="787"/>
      <c r="AH29" s="787"/>
      <c r="AI29" s="787"/>
      <c r="AJ29" s="788"/>
      <c r="AK29" s="834">
        <v>674</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1316</v>
      </c>
      <c r="R30" s="784"/>
      <c r="S30" s="784"/>
      <c r="T30" s="784"/>
      <c r="U30" s="784"/>
      <c r="V30" s="784">
        <v>1121</v>
      </c>
      <c r="W30" s="784"/>
      <c r="X30" s="784"/>
      <c r="Y30" s="784"/>
      <c r="Z30" s="784"/>
      <c r="AA30" s="784">
        <v>195</v>
      </c>
      <c r="AB30" s="784"/>
      <c r="AC30" s="784"/>
      <c r="AD30" s="784"/>
      <c r="AE30" s="785"/>
      <c r="AF30" s="786">
        <v>868</v>
      </c>
      <c r="AG30" s="787"/>
      <c r="AH30" s="787"/>
      <c r="AI30" s="787"/>
      <c r="AJ30" s="788"/>
      <c r="AK30" s="834">
        <v>4</v>
      </c>
      <c r="AL30" s="830"/>
      <c r="AM30" s="830"/>
      <c r="AN30" s="830"/>
      <c r="AO30" s="830"/>
      <c r="AP30" s="830">
        <v>599</v>
      </c>
      <c r="AQ30" s="830"/>
      <c r="AR30" s="830"/>
      <c r="AS30" s="830"/>
      <c r="AT30" s="830"/>
      <c r="AU30" s="830">
        <v>4</v>
      </c>
      <c r="AV30" s="830"/>
      <c r="AW30" s="830"/>
      <c r="AX30" s="830"/>
      <c r="AY30" s="830"/>
      <c r="AZ30" s="831" t="s">
        <v>557</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78</v>
      </c>
      <c r="R31" s="784"/>
      <c r="S31" s="784"/>
      <c r="T31" s="784"/>
      <c r="U31" s="784"/>
      <c r="V31" s="784">
        <v>45</v>
      </c>
      <c r="W31" s="784"/>
      <c r="X31" s="784"/>
      <c r="Y31" s="784"/>
      <c r="Z31" s="784"/>
      <c r="AA31" s="784">
        <v>33</v>
      </c>
      <c r="AB31" s="784"/>
      <c r="AC31" s="784"/>
      <c r="AD31" s="784"/>
      <c r="AE31" s="785"/>
      <c r="AF31" s="786">
        <v>336</v>
      </c>
      <c r="AG31" s="787"/>
      <c r="AH31" s="787"/>
      <c r="AI31" s="787"/>
      <c r="AJ31" s="788"/>
      <c r="AK31" s="834" t="s">
        <v>557</v>
      </c>
      <c r="AL31" s="830"/>
      <c r="AM31" s="830"/>
      <c r="AN31" s="830"/>
      <c r="AO31" s="830"/>
      <c r="AP31" s="830">
        <v>109</v>
      </c>
      <c r="AQ31" s="830"/>
      <c r="AR31" s="830"/>
      <c r="AS31" s="830"/>
      <c r="AT31" s="830"/>
      <c r="AU31" s="830" t="s">
        <v>557</v>
      </c>
      <c r="AV31" s="830"/>
      <c r="AW31" s="830"/>
      <c r="AX31" s="830"/>
      <c r="AY31" s="830"/>
      <c r="AZ31" s="831" t="s">
        <v>557</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1543</v>
      </c>
      <c r="R32" s="784"/>
      <c r="S32" s="784"/>
      <c r="T32" s="784"/>
      <c r="U32" s="784"/>
      <c r="V32" s="784">
        <v>1532</v>
      </c>
      <c r="W32" s="784"/>
      <c r="X32" s="784"/>
      <c r="Y32" s="784"/>
      <c r="Z32" s="784"/>
      <c r="AA32" s="784">
        <v>11</v>
      </c>
      <c r="AB32" s="784"/>
      <c r="AC32" s="784"/>
      <c r="AD32" s="784"/>
      <c r="AE32" s="785"/>
      <c r="AF32" s="786">
        <v>863</v>
      </c>
      <c r="AG32" s="787"/>
      <c r="AH32" s="787"/>
      <c r="AI32" s="787"/>
      <c r="AJ32" s="788"/>
      <c r="AK32" s="834">
        <v>826</v>
      </c>
      <c r="AL32" s="830"/>
      <c r="AM32" s="830"/>
      <c r="AN32" s="830"/>
      <c r="AO32" s="830"/>
      <c r="AP32" s="830">
        <v>10522</v>
      </c>
      <c r="AQ32" s="830"/>
      <c r="AR32" s="830"/>
      <c r="AS32" s="830"/>
      <c r="AT32" s="830"/>
      <c r="AU32" s="830">
        <v>9060</v>
      </c>
      <c r="AV32" s="830"/>
      <c r="AW32" s="830"/>
      <c r="AX32" s="830"/>
      <c r="AY32" s="830"/>
      <c r="AZ32" s="831" t="s">
        <v>557</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1681</v>
      </c>
      <c r="R33" s="784"/>
      <c r="S33" s="784"/>
      <c r="T33" s="784"/>
      <c r="U33" s="784"/>
      <c r="V33" s="784">
        <v>1789</v>
      </c>
      <c r="W33" s="784"/>
      <c r="X33" s="784"/>
      <c r="Y33" s="784"/>
      <c r="Z33" s="784"/>
      <c r="AA33" s="784">
        <v>-109</v>
      </c>
      <c r="AB33" s="784"/>
      <c r="AC33" s="784"/>
      <c r="AD33" s="784"/>
      <c r="AE33" s="785"/>
      <c r="AF33" s="786">
        <v>945</v>
      </c>
      <c r="AG33" s="787"/>
      <c r="AH33" s="787"/>
      <c r="AI33" s="787"/>
      <c r="AJ33" s="788"/>
      <c r="AK33" s="834">
        <v>282</v>
      </c>
      <c r="AL33" s="830"/>
      <c r="AM33" s="830"/>
      <c r="AN33" s="830"/>
      <c r="AO33" s="830"/>
      <c r="AP33" s="830">
        <v>642</v>
      </c>
      <c r="AQ33" s="830"/>
      <c r="AR33" s="830"/>
      <c r="AS33" s="830"/>
      <c r="AT33" s="830"/>
      <c r="AU33" s="830">
        <v>357</v>
      </c>
      <c r="AV33" s="830"/>
      <c r="AW33" s="830"/>
      <c r="AX33" s="830"/>
      <c r="AY33" s="830"/>
      <c r="AZ33" s="831" t="s">
        <v>557</v>
      </c>
      <c r="BA33" s="831"/>
      <c r="BB33" s="831"/>
      <c r="BC33" s="831"/>
      <c r="BD33" s="831"/>
      <c r="BE33" s="832" t="s">
        <v>391</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3070</v>
      </c>
      <c r="AG63" s="844"/>
      <c r="AH63" s="844"/>
      <c r="AI63" s="844"/>
      <c r="AJ63" s="845"/>
      <c r="AK63" s="846"/>
      <c r="AL63" s="841"/>
      <c r="AM63" s="841"/>
      <c r="AN63" s="841"/>
      <c r="AO63" s="841"/>
      <c r="AP63" s="844">
        <v>11872</v>
      </c>
      <c r="AQ63" s="844"/>
      <c r="AR63" s="844"/>
      <c r="AS63" s="844"/>
      <c r="AT63" s="844"/>
      <c r="AU63" s="844">
        <v>9421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thickBot="1" x14ac:dyDescent="0.25">
      <c r="A68" s="224">
        <v>1</v>
      </c>
      <c r="B68" s="869" t="s">
        <v>558</v>
      </c>
      <c r="C68" s="870"/>
      <c r="D68" s="870"/>
      <c r="E68" s="870"/>
      <c r="F68" s="870"/>
      <c r="G68" s="870"/>
      <c r="H68" s="870"/>
      <c r="I68" s="870"/>
      <c r="J68" s="870"/>
      <c r="K68" s="870"/>
      <c r="L68" s="870"/>
      <c r="M68" s="870"/>
      <c r="N68" s="870"/>
      <c r="O68" s="870"/>
      <c r="P68" s="871"/>
      <c r="Q68" s="872">
        <v>684</v>
      </c>
      <c r="R68" s="866"/>
      <c r="S68" s="866"/>
      <c r="T68" s="866"/>
      <c r="U68" s="866"/>
      <c r="V68" s="866">
        <v>684</v>
      </c>
      <c r="W68" s="866"/>
      <c r="X68" s="866"/>
      <c r="Y68" s="866"/>
      <c r="Z68" s="866"/>
      <c r="AA68" s="866" t="s">
        <v>557</v>
      </c>
      <c r="AB68" s="866"/>
      <c r="AC68" s="866"/>
      <c r="AD68" s="866"/>
      <c r="AE68" s="866"/>
      <c r="AF68" s="866" t="s">
        <v>557</v>
      </c>
      <c r="AG68" s="866"/>
      <c r="AH68" s="866"/>
      <c r="AI68" s="866"/>
      <c r="AJ68" s="866"/>
      <c r="AK68" s="866">
        <v>123</v>
      </c>
      <c r="AL68" s="866"/>
      <c r="AM68" s="866"/>
      <c r="AN68" s="866"/>
      <c r="AO68" s="866"/>
      <c r="AP68" s="866" t="s">
        <v>557</v>
      </c>
      <c r="AQ68" s="866"/>
      <c r="AR68" s="866"/>
      <c r="AS68" s="866"/>
      <c r="AT68" s="866"/>
      <c r="AU68" s="866" t="s">
        <v>557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thickTop="1" x14ac:dyDescent="0.2">
      <c r="A69" s="226">
        <v>2</v>
      </c>
      <c r="B69" s="869" t="s">
        <v>559</v>
      </c>
      <c r="C69" s="870"/>
      <c r="D69" s="870"/>
      <c r="E69" s="870"/>
      <c r="F69" s="870"/>
      <c r="G69" s="870"/>
      <c r="H69" s="870"/>
      <c r="I69" s="870"/>
      <c r="J69" s="870"/>
      <c r="K69" s="870"/>
      <c r="L69" s="870"/>
      <c r="M69" s="870"/>
      <c r="N69" s="870"/>
      <c r="O69" s="870"/>
      <c r="P69" s="871"/>
      <c r="Q69" s="876">
        <v>20142</v>
      </c>
      <c r="R69" s="830"/>
      <c r="S69" s="830"/>
      <c r="T69" s="830"/>
      <c r="U69" s="830"/>
      <c r="V69" s="830">
        <v>19918</v>
      </c>
      <c r="W69" s="830"/>
      <c r="X69" s="830"/>
      <c r="Y69" s="830"/>
      <c r="Z69" s="830"/>
      <c r="AA69" s="830">
        <v>224</v>
      </c>
      <c r="AB69" s="830"/>
      <c r="AC69" s="830"/>
      <c r="AD69" s="830"/>
      <c r="AE69" s="830"/>
      <c r="AF69" s="830">
        <v>224</v>
      </c>
      <c r="AG69" s="830"/>
      <c r="AH69" s="830"/>
      <c r="AI69" s="830"/>
      <c r="AJ69" s="830"/>
      <c r="AK69" s="830">
        <v>235</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569</v>
      </c>
      <c r="C70" s="874"/>
      <c r="D70" s="874"/>
      <c r="E70" s="874"/>
      <c r="F70" s="874"/>
      <c r="G70" s="874"/>
      <c r="H70" s="874"/>
      <c r="I70" s="874"/>
      <c r="J70" s="874"/>
      <c r="K70" s="874"/>
      <c r="L70" s="874"/>
      <c r="M70" s="874"/>
      <c r="N70" s="874"/>
      <c r="O70" s="874"/>
      <c r="P70" s="875"/>
      <c r="Q70" s="876">
        <v>258</v>
      </c>
      <c r="R70" s="830"/>
      <c r="S70" s="830"/>
      <c r="T70" s="830"/>
      <c r="U70" s="830"/>
      <c r="V70" s="830">
        <v>174</v>
      </c>
      <c r="W70" s="830"/>
      <c r="X70" s="830"/>
      <c r="Y70" s="830"/>
      <c r="Z70" s="830"/>
      <c r="AA70" s="830">
        <v>84</v>
      </c>
      <c r="AB70" s="830"/>
      <c r="AC70" s="830"/>
      <c r="AD70" s="830"/>
      <c r="AE70" s="830"/>
      <c r="AF70" s="830">
        <v>84</v>
      </c>
      <c r="AG70" s="830"/>
      <c r="AH70" s="830"/>
      <c r="AI70" s="830"/>
      <c r="AJ70" s="830"/>
      <c r="AK70" s="830" t="s">
        <v>557</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570</v>
      </c>
      <c r="C71" s="874"/>
      <c r="D71" s="874"/>
      <c r="E71" s="874"/>
      <c r="F71" s="874"/>
      <c r="G71" s="874"/>
      <c r="H71" s="874"/>
      <c r="I71" s="874"/>
      <c r="J71" s="874"/>
      <c r="K71" s="874"/>
      <c r="L71" s="874"/>
      <c r="M71" s="874"/>
      <c r="N71" s="874"/>
      <c r="O71" s="874"/>
      <c r="P71" s="875"/>
      <c r="Q71" s="876">
        <v>46</v>
      </c>
      <c r="R71" s="830"/>
      <c r="S71" s="830"/>
      <c r="T71" s="830"/>
      <c r="U71" s="830"/>
      <c r="V71" s="830">
        <v>25</v>
      </c>
      <c r="W71" s="830"/>
      <c r="X71" s="830"/>
      <c r="Y71" s="830"/>
      <c r="Z71" s="830"/>
      <c r="AA71" s="830">
        <v>22</v>
      </c>
      <c r="AB71" s="830"/>
      <c r="AC71" s="830"/>
      <c r="AD71" s="830"/>
      <c r="AE71" s="830"/>
      <c r="AF71" s="830">
        <v>22</v>
      </c>
      <c r="AG71" s="830"/>
      <c r="AH71" s="830"/>
      <c r="AI71" s="830"/>
      <c r="AJ71" s="830"/>
      <c r="AK71" s="830" t="s">
        <v>557</v>
      </c>
      <c r="AL71" s="830"/>
      <c r="AM71" s="830"/>
      <c r="AN71" s="830"/>
      <c r="AO71" s="830"/>
      <c r="AP71" s="830" t="s">
        <v>557</v>
      </c>
      <c r="AQ71" s="830"/>
      <c r="AR71" s="830"/>
      <c r="AS71" s="830"/>
      <c r="AT71" s="830"/>
      <c r="AU71" s="830" t="s">
        <v>557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560</v>
      </c>
      <c r="C72" s="874"/>
      <c r="D72" s="874"/>
      <c r="E72" s="874"/>
      <c r="F72" s="874"/>
      <c r="G72" s="874"/>
      <c r="H72" s="874"/>
      <c r="I72" s="874"/>
      <c r="J72" s="874"/>
      <c r="K72" s="874"/>
      <c r="L72" s="874"/>
      <c r="M72" s="874"/>
      <c r="N72" s="874"/>
      <c r="O72" s="874"/>
      <c r="P72" s="875"/>
      <c r="Q72" s="876">
        <v>247</v>
      </c>
      <c r="R72" s="830"/>
      <c r="S72" s="830"/>
      <c r="T72" s="830"/>
      <c r="U72" s="830"/>
      <c r="V72" s="830">
        <v>243</v>
      </c>
      <c r="W72" s="830"/>
      <c r="X72" s="830"/>
      <c r="Y72" s="830"/>
      <c r="Z72" s="830"/>
      <c r="AA72" s="830">
        <v>4</v>
      </c>
      <c r="AB72" s="830"/>
      <c r="AC72" s="830"/>
      <c r="AD72" s="830"/>
      <c r="AE72" s="830"/>
      <c r="AF72" s="830">
        <v>4</v>
      </c>
      <c r="AG72" s="830"/>
      <c r="AH72" s="830"/>
      <c r="AI72" s="830"/>
      <c r="AJ72" s="830"/>
      <c r="AK72" s="830">
        <v>12</v>
      </c>
      <c r="AL72" s="830"/>
      <c r="AM72" s="830"/>
      <c r="AN72" s="830"/>
      <c r="AO72" s="830"/>
      <c r="AP72" s="830" t="s">
        <v>557</v>
      </c>
      <c r="AQ72" s="830"/>
      <c r="AR72" s="830"/>
      <c r="AS72" s="830"/>
      <c r="AT72" s="830"/>
      <c r="AU72" s="830" t="s">
        <v>557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561</v>
      </c>
      <c r="C73" s="874"/>
      <c r="D73" s="874"/>
      <c r="E73" s="874"/>
      <c r="F73" s="874"/>
      <c r="G73" s="874"/>
      <c r="H73" s="874"/>
      <c r="I73" s="874"/>
      <c r="J73" s="874"/>
      <c r="K73" s="874"/>
      <c r="L73" s="874"/>
      <c r="M73" s="874"/>
      <c r="N73" s="874"/>
      <c r="O73" s="874"/>
      <c r="P73" s="875"/>
      <c r="Q73" s="876">
        <v>261956</v>
      </c>
      <c r="R73" s="830"/>
      <c r="S73" s="830"/>
      <c r="T73" s="830"/>
      <c r="U73" s="830"/>
      <c r="V73" s="830">
        <v>256155</v>
      </c>
      <c r="W73" s="830"/>
      <c r="X73" s="830"/>
      <c r="Y73" s="830"/>
      <c r="Z73" s="830"/>
      <c r="AA73" s="830">
        <v>5801</v>
      </c>
      <c r="AB73" s="830"/>
      <c r="AC73" s="830"/>
      <c r="AD73" s="830"/>
      <c r="AE73" s="830"/>
      <c r="AF73" s="830">
        <v>5801</v>
      </c>
      <c r="AG73" s="830"/>
      <c r="AH73" s="830"/>
      <c r="AI73" s="830"/>
      <c r="AJ73" s="830"/>
      <c r="AK73" s="830" t="s">
        <v>557</v>
      </c>
      <c r="AL73" s="830"/>
      <c r="AM73" s="830"/>
      <c r="AN73" s="830"/>
      <c r="AO73" s="830"/>
      <c r="AP73" s="830" t="s">
        <v>557</v>
      </c>
      <c r="AQ73" s="830"/>
      <c r="AR73" s="830"/>
      <c r="AS73" s="830"/>
      <c r="AT73" s="830"/>
      <c r="AU73" s="830" t="s">
        <v>557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562</v>
      </c>
      <c r="C74" s="874"/>
      <c r="D74" s="874"/>
      <c r="E74" s="874"/>
      <c r="F74" s="874"/>
      <c r="G74" s="874"/>
      <c r="H74" s="874"/>
      <c r="I74" s="874"/>
      <c r="J74" s="874"/>
      <c r="K74" s="874"/>
      <c r="L74" s="874"/>
      <c r="M74" s="874"/>
      <c r="N74" s="874"/>
      <c r="O74" s="874"/>
      <c r="P74" s="875"/>
      <c r="Q74" s="876">
        <v>313</v>
      </c>
      <c r="R74" s="830"/>
      <c r="S74" s="830"/>
      <c r="T74" s="830"/>
      <c r="U74" s="830"/>
      <c r="V74" s="830">
        <v>303</v>
      </c>
      <c r="W74" s="830"/>
      <c r="X74" s="830"/>
      <c r="Y74" s="830"/>
      <c r="Z74" s="830"/>
      <c r="AA74" s="830">
        <v>10</v>
      </c>
      <c r="AB74" s="830"/>
      <c r="AC74" s="830"/>
      <c r="AD74" s="830"/>
      <c r="AE74" s="830"/>
      <c r="AF74" s="830">
        <v>10</v>
      </c>
      <c r="AG74" s="830"/>
      <c r="AH74" s="830"/>
      <c r="AI74" s="830"/>
      <c r="AJ74" s="830"/>
      <c r="AK74" s="830">
        <v>82</v>
      </c>
      <c r="AL74" s="830"/>
      <c r="AM74" s="830"/>
      <c r="AN74" s="830"/>
      <c r="AO74" s="830"/>
      <c r="AP74" s="830" t="s">
        <v>557</v>
      </c>
      <c r="AQ74" s="830"/>
      <c r="AR74" s="830"/>
      <c r="AS74" s="830"/>
      <c r="AT74" s="830"/>
      <c r="AU74" s="830" t="s">
        <v>557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563</v>
      </c>
      <c r="C75" s="874"/>
      <c r="D75" s="874"/>
      <c r="E75" s="874"/>
      <c r="F75" s="874"/>
      <c r="G75" s="874"/>
      <c r="H75" s="874"/>
      <c r="I75" s="874"/>
      <c r="J75" s="874"/>
      <c r="K75" s="874"/>
      <c r="L75" s="874"/>
      <c r="M75" s="874"/>
      <c r="N75" s="874"/>
      <c r="O75" s="874"/>
      <c r="P75" s="875"/>
      <c r="Q75" s="877">
        <v>64</v>
      </c>
      <c r="R75" s="878"/>
      <c r="S75" s="878"/>
      <c r="T75" s="878"/>
      <c r="U75" s="834"/>
      <c r="V75" s="879">
        <v>62</v>
      </c>
      <c r="W75" s="878"/>
      <c r="X75" s="878"/>
      <c r="Y75" s="878"/>
      <c r="Z75" s="834"/>
      <c r="AA75" s="879">
        <v>2</v>
      </c>
      <c r="AB75" s="878"/>
      <c r="AC75" s="878"/>
      <c r="AD75" s="878"/>
      <c r="AE75" s="834"/>
      <c r="AF75" s="879">
        <v>2</v>
      </c>
      <c r="AG75" s="878"/>
      <c r="AH75" s="878"/>
      <c r="AI75" s="878"/>
      <c r="AJ75" s="834"/>
      <c r="AK75" s="879" t="s">
        <v>557</v>
      </c>
      <c r="AL75" s="878"/>
      <c r="AM75" s="878"/>
      <c r="AN75" s="878"/>
      <c r="AO75" s="834"/>
      <c r="AP75" s="830" t="s">
        <v>557</v>
      </c>
      <c r="AQ75" s="830"/>
      <c r="AR75" s="830"/>
      <c r="AS75" s="830"/>
      <c r="AT75" s="830"/>
      <c r="AU75" s="830" t="s">
        <v>557</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564</v>
      </c>
      <c r="C76" s="874"/>
      <c r="D76" s="874"/>
      <c r="E76" s="874"/>
      <c r="F76" s="874"/>
      <c r="G76" s="874"/>
      <c r="H76" s="874"/>
      <c r="I76" s="874"/>
      <c r="J76" s="874"/>
      <c r="K76" s="874"/>
      <c r="L76" s="874"/>
      <c r="M76" s="874"/>
      <c r="N76" s="874"/>
      <c r="O76" s="874"/>
      <c r="P76" s="875"/>
      <c r="Q76" s="877">
        <v>134</v>
      </c>
      <c r="R76" s="878"/>
      <c r="S76" s="878"/>
      <c r="T76" s="878"/>
      <c r="U76" s="834"/>
      <c r="V76" s="879">
        <v>120</v>
      </c>
      <c r="W76" s="878"/>
      <c r="X76" s="878"/>
      <c r="Y76" s="878"/>
      <c r="Z76" s="834"/>
      <c r="AA76" s="879">
        <v>14</v>
      </c>
      <c r="AB76" s="878"/>
      <c r="AC76" s="878"/>
      <c r="AD76" s="878"/>
      <c r="AE76" s="834"/>
      <c r="AF76" s="879">
        <v>14</v>
      </c>
      <c r="AG76" s="878"/>
      <c r="AH76" s="878"/>
      <c r="AI76" s="878"/>
      <c r="AJ76" s="834"/>
      <c r="AK76" s="879" t="s">
        <v>557</v>
      </c>
      <c r="AL76" s="878"/>
      <c r="AM76" s="878"/>
      <c r="AN76" s="878"/>
      <c r="AO76" s="834"/>
      <c r="AP76" s="830" t="s">
        <v>557</v>
      </c>
      <c r="AQ76" s="830"/>
      <c r="AR76" s="830"/>
      <c r="AS76" s="830"/>
      <c r="AT76" s="830"/>
      <c r="AU76" s="830" t="s">
        <v>557</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565</v>
      </c>
      <c r="C77" s="874"/>
      <c r="D77" s="874"/>
      <c r="E77" s="874"/>
      <c r="F77" s="874"/>
      <c r="G77" s="874"/>
      <c r="H77" s="874"/>
      <c r="I77" s="874"/>
      <c r="J77" s="874"/>
      <c r="K77" s="874"/>
      <c r="L77" s="874"/>
      <c r="M77" s="874"/>
      <c r="N77" s="874"/>
      <c r="O77" s="874"/>
      <c r="P77" s="875"/>
      <c r="Q77" s="877">
        <v>7</v>
      </c>
      <c r="R77" s="878"/>
      <c r="S77" s="878"/>
      <c r="T77" s="878"/>
      <c r="U77" s="834"/>
      <c r="V77" s="879">
        <v>5</v>
      </c>
      <c r="W77" s="878"/>
      <c r="X77" s="878"/>
      <c r="Y77" s="878"/>
      <c r="Z77" s="834"/>
      <c r="AA77" s="879">
        <v>2</v>
      </c>
      <c r="AB77" s="878"/>
      <c r="AC77" s="878"/>
      <c r="AD77" s="878"/>
      <c r="AE77" s="834"/>
      <c r="AF77" s="879">
        <v>2</v>
      </c>
      <c r="AG77" s="878"/>
      <c r="AH77" s="878"/>
      <c r="AI77" s="878"/>
      <c r="AJ77" s="834"/>
      <c r="AK77" s="879" t="s">
        <v>557</v>
      </c>
      <c r="AL77" s="878"/>
      <c r="AM77" s="878"/>
      <c r="AN77" s="878"/>
      <c r="AO77" s="834"/>
      <c r="AP77" s="830" t="s">
        <v>557</v>
      </c>
      <c r="AQ77" s="830"/>
      <c r="AR77" s="830"/>
      <c r="AS77" s="830"/>
      <c r="AT77" s="830"/>
      <c r="AU77" s="830" t="s">
        <v>557</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566</v>
      </c>
      <c r="C78" s="874"/>
      <c r="D78" s="874"/>
      <c r="E78" s="874"/>
      <c r="F78" s="874"/>
      <c r="G78" s="874"/>
      <c r="H78" s="874"/>
      <c r="I78" s="874"/>
      <c r="J78" s="874"/>
      <c r="K78" s="874"/>
      <c r="L78" s="874"/>
      <c r="M78" s="874"/>
      <c r="N78" s="874"/>
      <c r="O78" s="874"/>
      <c r="P78" s="875"/>
      <c r="Q78" s="876">
        <v>6749</v>
      </c>
      <c r="R78" s="830"/>
      <c r="S78" s="830"/>
      <c r="T78" s="830"/>
      <c r="U78" s="830"/>
      <c r="V78" s="830">
        <v>5729</v>
      </c>
      <c r="W78" s="830"/>
      <c r="X78" s="830"/>
      <c r="Y78" s="830"/>
      <c r="Z78" s="830"/>
      <c r="AA78" s="830">
        <v>1019</v>
      </c>
      <c r="AB78" s="830"/>
      <c r="AC78" s="830"/>
      <c r="AD78" s="830"/>
      <c r="AE78" s="830"/>
      <c r="AF78" s="830">
        <v>1019</v>
      </c>
      <c r="AG78" s="830"/>
      <c r="AH78" s="830"/>
      <c r="AI78" s="830"/>
      <c r="AJ78" s="830"/>
      <c r="AK78" s="830">
        <v>17</v>
      </c>
      <c r="AL78" s="830"/>
      <c r="AM78" s="830"/>
      <c r="AN78" s="830"/>
      <c r="AO78" s="830"/>
      <c r="AP78" s="830" t="s">
        <v>557</v>
      </c>
      <c r="AQ78" s="830"/>
      <c r="AR78" s="830"/>
      <c r="AS78" s="830"/>
      <c r="AT78" s="830"/>
      <c r="AU78" s="830" t="s">
        <v>557</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567</v>
      </c>
      <c r="C79" s="874"/>
      <c r="D79" s="874"/>
      <c r="E79" s="874"/>
      <c r="F79" s="874"/>
      <c r="G79" s="874"/>
      <c r="H79" s="874"/>
      <c r="I79" s="874"/>
      <c r="J79" s="874"/>
      <c r="K79" s="874"/>
      <c r="L79" s="874"/>
      <c r="M79" s="874"/>
      <c r="N79" s="874"/>
      <c r="O79" s="874"/>
      <c r="P79" s="875"/>
      <c r="Q79" s="876">
        <v>223</v>
      </c>
      <c r="R79" s="830"/>
      <c r="S79" s="830"/>
      <c r="T79" s="830"/>
      <c r="U79" s="830"/>
      <c r="V79" s="830">
        <v>213</v>
      </c>
      <c r="W79" s="830"/>
      <c r="X79" s="830"/>
      <c r="Y79" s="830"/>
      <c r="Z79" s="830"/>
      <c r="AA79" s="830">
        <v>10</v>
      </c>
      <c r="AB79" s="830"/>
      <c r="AC79" s="830"/>
      <c r="AD79" s="830"/>
      <c r="AE79" s="830"/>
      <c r="AF79" s="830">
        <v>10</v>
      </c>
      <c r="AG79" s="830"/>
      <c r="AH79" s="830"/>
      <c r="AI79" s="830"/>
      <c r="AJ79" s="830"/>
      <c r="AK79" s="830" t="s">
        <v>557</v>
      </c>
      <c r="AL79" s="830"/>
      <c r="AM79" s="830"/>
      <c r="AN79" s="830"/>
      <c r="AO79" s="830"/>
      <c r="AP79" s="830" t="s">
        <v>557</v>
      </c>
      <c r="AQ79" s="830"/>
      <c r="AR79" s="830"/>
      <c r="AS79" s="830"/>
      <c r="AT79" s="830"/>
      <c r="AU79" s="830" t="s">
        <v>557</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568</v>
      </c>
      <c r="C80" s="874"/>
      <c r="D80" s="874"/>
      <c r="E80" s="874"/>
      <c r="F80" s="874"/>
      <c r="G80" s="874"/>
      <c r="H80" s="874"/>
      <c r="I80" s="874"/>
      <c r="J80" s="874"/>
      <c r="K80" s="874"/>
      <c r="L80" s="874"/>
      <c r="M80" s="874"/>
      <c r="N80" s="874"/>
      <c r="O80" s="874"/>
      <c r="P80" s="875"/>
      <c r="Q80" s="876">
        <v>5</v>
      </c>
      <c r="R80" s="830"/>
      <c r="S80" s="830"/>
      <c r="T80" s="830"/>
      <c r="U80" s="830"/>
      <c r="V80" s="830">
        <v>2</v>
      </c>
      <c r="W80" s="830"/>
      <c r="X80" s="830"/>
      <c r="Y80" s="830"/>
      <c r="Z80" s="830"/>
      <c r="AA80" s="830">
        <v>2</v>
      </c>
      <c r="AB80" s="830"/>
      <c r="AC80" s="830"/>
      <c r="AD80" s="830"/>
      <c r="AE80" s="830"/>
      <c r="AF80" s="830">
        <v>2</v>
      </c>
      <c r="AG80" s="830"/>
      <c r="AH80" s="830"/>
      <c r="AI80" s="830"/>
      <c r="AJ80" s="830"/>
      <c r="AK80" s="830" t="s">
        <v>557</v>
      </c>
      <c r="AL80" s="830"/>
      <c r="AM80" s="830"/>
      <c r="AN80" s="830"/>
      <c r="AO80" s="830"/>
      <c r="AP80" s="830" t="s">
        <v>557</v>
      </c>
      <c r="AQ80" s="830"/>
      <c r="AR80" s="830"/>
      <c r="AS80" s="830"/>
      <c r="AT80" s="830"/>
      <c r="AU80" s="830" t="s">
        <v>557</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7194</v>
      </c>
      <c r="AG88" s="844"/>
      <c r="AH88" s="844"/>
      <c r="AI88" s="844"/>
      <c r="AJ88" s="844"/>
      <c r="AK88" s="841"/>
      <c r="AL88" s="841"/>
      <c r="AM88" s="841"/>
      <c r="AN88" s="841"/>
      <c r="AO88" s="841"/>
      <c r="AP88" s="844" t="s">
        <v>557</v>
      </c>
      <c r="AQ88" s="844"/>
      <c r="AR88" s="844"/>
      <c r="AS88" s="844"/>
      <c r="AT88" s="844"/>
      <c r="AU88" s="844" t="s">
        <v>557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v>
      </c>
      <c r="CS102" s="852"/>
      <c r="CT102" s="852"/>
      <c r="CU102" s="852"/>
      <c r="CV102" s="891"/>
      <c r="CW102" s="890">
        <v>41</v>
      </c>
      <c r="CX102" s="852"/>
      <c r="CY102" s="852"/>
      <c r="CZ102" s="852"/>
      <c r="DA102" s="891"/>
      <c r="DB102" s="890">
        <v>188</v>
      </c>
      <c r="DC102" s="852"/>
      <c r="DD102" s="852"/>
      <c r="DE102" s="852"/>
      <c r="DF102" s="891"/>
      <c r="DG102" s="890" t="s">
        <v>557</v>
      </c>
      <c r="DH102" s="852"/>
      <c r="DI102" s="852"/>
      <c r="DJ102" s="852"/>
      <c r="DK102" s="891"/>
      <c r="DL102" s="890" t="s">
        <v>557</v>
      </c>
      <c r="DM102" s="852"/>
      <c r="DN102" s="852"/>
      <c r="DO102" s="852"/>
      <c r="DP102" s="891"/>
      <c r="DQ102" s="890">
        <v>108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1961252</v>
      </c>
      <c r="AB110" s="900"/>
      <c r="AC110" s="900"/>
      <c r="AD110" s="900"/>
      <c r="AE110" s="901"/>
      <c r="AF110" s="902">
        <v>1947522</v>
      </c>
      <c r="AG110" s="900"/>
      <c r="AH110" s="900"/>
      <c r="AI110" s="900"/>
      <c r="AJ110" s="901"/>
      <c r="AK110" s="902">
        <v>1853526</v>
      </c>
      <c r="AL110" s="900"/>
      <c r="AM110" s="900"/>
      <c r="AN110" s="900"/>
      <c r="AO110" s="901"/>
      <c r="AP110" s="903">
        <v>15.1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15918696</v>
      </c>
      <c r="BR110" s="931"/>
      <c r="BS110" s="931"/>
      <c r="BT110" s="931"/>
      <c r="BU110" s="931"/>
      <c r="BV110" s="931">
        <v>14397939</v>
      </c>
      <c r="BW110" s="931"/>
      <c r="BX110" s="931"/>
      <c r="BY110" s="931"/>
      <c r="BZ110" s="931"/>
      <c r="CA110" s="931">
        <v>13459205</v>
      </c>
      <c r="CB110" s="931"/>
      <c r="CC110" s="931"/>
      <c r="CD110" s="931"/>
      <c r="CE110" s="931"/>
      <c r="CF110" s="944">
        <v>109.9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9513957</v>
      </c>
      <c r="BR112" s="926"/>
      <c r="BS112" s="926"/>
      <c r="BT112" s="926"/>
      <c r="BU112" s="926"/>
      <c r="BV112" s="926">
        <v>9254342</v>
      </c>
      <c r="BW112" s="926"/>
      <c r="BX112" s="926"/>
      <c r="BY112" s="926"/>
      <c r="BZ112" s="926"/>
      <c r="CA112" s="926">
        <v>9420192</v>
      </c>
      <c r="CB112" s="926"/>
      <c r="CC112" s="926"/>
      <c r="CD112" s="926"/>
      <c r="CE112" s="926"/>
      <c r="CF112" s="920">
        <v>76.900000000000006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700774</v>
      </c>
      <c r="AB113" s="938"/>
      <c r="AC113" s="938"/>
      <c r="AD113" s="938"/>
      <c r="AE113" s="939"/>
      <c r="AF113" s="940">
        <v>728342</v>
      </c>
      <c r="AG113" s="938"/>
      <c r="AH113" s="938"/>
      <c r="AI113" s="938"/>
      <c r="AJ113" s="939"/>
      <c r="AK113" s="940">
        <v>749108</v>
      </c>
      <c r="AL113" s="938"/>
      <c r="AM113" s="938"/>
      <c r="AN113" s="938"/>
      <c r="AO113" s="939"/>
      <c r="AP113" s="941">
        <v>6.1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14142</v>
      </c>
      <c r="BR113" s="926"/>
      <c r="BS113" s="926"/>
      <c r="BT113" s="926"/>
      <c r="BU113" s="926"/>
      <c r="BV113" s="926">
        <v>4541</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3001171</v>
      </c>
      <c r="BR114" s="926"/>
      <c r="BS114" s="926"/>
      <c r="BT114" s="926"/>
      <c r="BU114" s="926"/>
      <c r="BV114" s="926">
        <v>3070252</v>
      </c>
      <c r="BW114" s="926"/>
      <c r="BX114" s="926"/>
      <c r="BY114" s="926"/>
      <c r="BZ114" s="926"/>
      <c r="CA114" s="926">
        <v>3108334</v>
      </c>
      <c r="CB114" s="926"/>
      <c r="CC114" s="926"/>
      <c r="CD114" s="926"/>
      <c r="CE114" s="926"/>
      <c r="CF114" s="920">
        <v>25.4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113699</v>
      </c>
      <c r="BR115" s="926"/>
      <c r="BS115" s="926"/>
      <c r="BT115" s="926"/>
      <c r="BU115" s="926"/>
      <c r="BV115" s="926">
        <v>110289</v>
      </c>
      <c r="BW115" s="926"/>
      <c r="BX115" s="926"/>
      <c r="BY115" s="926"/>
      <c r="BZ115" s="926"/>
      <c r="CA115" s="926">
        <v>107557</v>
      </c>
      <c r="CB115" s="926"/>
      <c r="CC115" s="926"/>
      <c r="CD115" s="926"/>
      <c r="CE115" s="926"/>
      <c r="CF115" s="920">
        <v>0.9</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2662026</v>
      </c>
      <c r="AB117" s="979"/>
      <c r="AC117" s="979"/>
      <c r="AD117" s="979"/>
      <c r="AE117" s="980"/>
      <c r="AF117" s="981">
        <v>2675864</v>
      </c>
      <c r="AG117" s="979"/>
      <c r="AH117" s="979"/>
      <c r="AI117" s="979"/>
      <c r="AJ117" s="980"/>
      <c r="AK117" s="981">
        <v>2602634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28561665</v>
      </c>
      <c r="BR119" s="1000"/>
      <c r="BS119" s="1000"/>
      <c r="BT119" s="1000"/>
      <c r="BU119" s="1000"/>
      <c r="BV119" s="1000">
        <v>26837363</v>
      </c>
      <c r="BW119" s="1000"/>
      <c r="BX119" s="1000"/>
      <c r="BY119" s="1000"/>
      <c r="BZ119" s="1000"/>
      <c r="CA119" s="1000">
        <v>26095288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6933992</v>
      </c>
      <c r="BR120" s="931"/>
      <c r="BS120" s="931"/>
      <c r="BT120" s="931"/>
      <c r="BU120" s="931"/>
      <c r="BV120" s="931">
        <v>6805393</v>
      </c>
      <c r="BW120" s="931"/>
      <c r="BX120" s="931"/>
      <c r="BY120" s="931"/>
      <c r="BZ120" s="931"/>
      <c r="CA120" s="931">
        <v>6531852</v>
      </c>
      <c r="CB120" s="931"/>
      <c r="CC120" s="931"/>
      <c r="CD120" s="931"/>
      <c r="CE120" s="931"/>
      <c r="CF120" s="944">
        <v>53.3</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9366437</v>
      </c>
      <c r="DH120" s="931"/>
      <c r="DI120" s="931"/>
      <c r="DJ120" s="931"/>
      <c r="DK120" s="931"/>
      <c r="DL120" s="931">
        <v>8942293</v>
      </c>
      <c r="DM120" s="931"/>
      <c r="DN120" s="931"/>
      <c r="DO120" s="931"/>
      <c r="DP120" s="931"/>
      <c r="DQ120" s="931">
        <v>9059701</v>
      </c>
      <c r="DR120" s="931"/>
      <c r="DS120" s="931"/>
      <c r="DT120" s="931"/>
      <c r="DU120" s="931"/>
      <c r="DV120" s="932">
        <v>74</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10664662</v>
      </c>
      <c r="BR121" s="926"/>
      <c r="BS121" s="926"/>
      <c r="BT121" s="926"/>
      <c r="BU121" s="926"/>
      <c r="BV121" s="926">
        <v>10115572</v>
      </c>
      <c r="BW121" s="926"/>
      <c r="BX121" s="926"/>
      <c r="BY121" s="926"/>
      <c r="BZ121" s="926"/>
      <c r="CA121" s="926">
        <v>7888037</v>
      </c>
      <c r="CB121" s="926"/>
      <c r="CC121" s="926"/>
      <c r="CD121" s="926"/>
      <c r="CE121" s="926"/>
      <c r="CF121" s="920">
        <v>64.400000000000006</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142531</v>
      </c>
      <c r="DH121" s="926"/>
      <c r="DI121" s="926"/>
      <c r="DJ121" s="926"/>
      <c r="DK121" s="926"/>
      <c r="DL121" s="926">
        <v>307134</v>
      </c>
      <c r="DM121" s="926"/>
      <c r="DN121" s="926"/>
      <c r="DO121" s="926"/>
      <c r="DP121" s="926"/>
      <c r="DQ121" s="926">
        <v>356897</v>
      </c>
      <c r="DR121" s="926"/>
      <c r="DS121" s="926"/>
      <c r="DT121" s="926"/>
      <c r="DU121" s="926"/>
      <c r="DV121" s="927">
        <v>2.9</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17614219</v>
      </c>
      <c r="BR122" s="1000"/>
      <c r="BS122" s="1000"/>
      <c r="BT122" s="1000"/>
      <c r="BU122" s="1000"/>
      <c r="BV122" s="1000">
        <v>16772404</v>
      </c>
      <c r="BW122" s="1000"/>
      <c r="BX122" s="1000"/>
      <c r="BY122" s="1000"/>
      <c r="BZ122" s="1000"/>
      <c r="CA122" s="1000">
        <v>15631256</v>
      </c>
      <c r="CB122" s="1000"/>
      <c r="CC122" s="1000"/>
      <c r="CD122" s="1000"/>
      <c r="CE122" s="1000"/>
      <c r="CF122" s="1017">
        <v>127.6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v>4989</v>
      </c>
      <c r="DH122" s="926"/>
      <c r="DI122" s="926"/>
      <c r="DJ122" s="926"/>
      <c r="DK122" s="926"/>
      <c r="DL122" s="926">
        <v>4915</v>
      </c>
      <c r="DM122" s="926"/>
      <c r="DN122" s="926"/>
      <c r="DO122" s="926"/>
      <c r="DP122" s="926"/>
      <c r="DQ122" s="926">
        <v>3594</v>
      </c>
      <c r="DR122" s="926"/>
      <c r="DS122" s="926"/>
      <c r="DT122" s="926"/>
      <c r="DU122" s="926"/>
      <c r="DV122" s="927">
        <v>0</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35212873</v>
      </c>
      <c r="BR123" s="1064"/>
      <c r="BS123" s="1064"/>
      <c r="BT123" s="1064"/>
      <c r="BU123" s="1064"/>
      <c r="BV123" s="1064">
        <v>33693369</v>
      </c>
      <c r="BW123" s="1064"/>
      <c r="BX123" s="1064"/>
      <c r="BY123" s="1064"/>
      <c r="BZ123" s="1064"/>
      <c r="CA123" s="1064">
        <v>30051145</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113699</v>
      </c>
      <c r="DH126" s="926"/>
      <c r="DI126" s="926"/>
      <c r="DJ126" s="926"/>
      <c r="DK126" s="926"/>
      <c r="DL126" s="926">
        <v>110289</v>
      </c>
      <c r="DM126" s="926"/>
      <c r="DN126" s="926"/>
      <c r="DO126" s="926"/>
      <c r="DP126" s="926"/>
      <c r="DQ126" s="926">
        <v>107557</v>
      </c>
      <c r="DR126" s="926"/>
      <c r="DS126" s="926"/>
      <c r="DT126" s="926"/>
      <c r="DU126" s="926"/>
      <c r="DV126" s="927">
        <v>0.9</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501642</v>
      </c>
      <c r="AB128" s="1046"/>
      <c r="AC128" s="1046"/>
      <c r="AD128" s="1046"/>
      <c r="AE128" s="1047"/>
      <c r="AF128" s="1048">
        <v>643501</v>
      </c>
      <c r="AG128" s="1046"/>
      <c r="AH128" s="1046"/>
      <c r="AI128" s="1046"/>
      <c r="AJ128" s="1047"/>
      <c r="AK128" s="1048">
        <v>617225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12.87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13268996</v>
      </c>
      <c r="AB129" s="959"/>
      <c r="AC129" s="959"/>
      <c r="AD129" s="959"/>
      <c r="AE129" s="960"/>
      <c r="AF129" s="961">
        <v>13602071</v>
      </c>
      <c r="AG129" s="959"/>
      <c r="AH129" s="959"/>
      <c r="AI129" s="959"/>
      <c r="AJ129" s="960"/>
      <c r="AK129" s="961">
        <v>13880113</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17.87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1744707</v>
      </c>
      <c r="AB130" s="959"/>
      <c r="AC130" s="959"/>
      <c r="AD130" s="959"/>
      <c r="AE130" s="960"/>
      <c r="AF130" s="961">
        <v>1681684</v>
      </c>
      <c r="AG130" s="959"/>
      <c r="AH130" s="959"/>
      <c r="AI130" s="959"/>
      <c r="AJ130" s="960"/>
      <c r="AK130" s="961">
        <v>1634093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3.1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11524289</v>
      </c>
      <c r="AB131" s="986"/>
      <c r="AC131" s="986"/>
      <c r="AD131" s="986"/>
      <c r="AE131" s="987"/>
      <c r="AF131" s="985">
        <v>11920387</v>
      </c>
      <c r="AG131" s="986"/>
      <c r="AH131" s="986"/>
      <c r="AI131" s="986"/>
      <c r="AJ131" s="987"/>
      <c r="AK131" s="985">
        <v>12246020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3.606964386</v>
      </c>
      <c r="AB132" s="1097"/>
      <c r="AC132" s="1097"/>
      <c r="AD132" s="1097"/>
      <c r="AE132" s="1098"/>
      <c r="AF132" s="1099">
        <v>2.9418424079999999</v>
      </c>
      <c r="AG132" s="1097"/>
      <c r="AH132" s="1097"/>
      <c r="AI132" s="1097"/>
      <c r="AJ132" s="1098"/>
      <c r="AK132" s="1099">
        <v>2.8688177869999998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2.7</v>
      </c>
      <c r="AB133" s="1080"/>
      <c r="AC133" s="1080"/>
      <c r="AD133" s="1080"/>
      <c r="AE133" s="1081"/>
      <c r="AF133" s="1079">
        <v>3</v>
      </c>
      <c r="AG133" s="1080"/>
      <c r="AH133" s="1080"/>
      <c r="AI133" s="1080"/>
      <c r="AJ133" s="1081"/>
      <c r="AK133" s="1079">
        <v>3.1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Rf+y8K0YZiXwfsG5SxTEmUFg09mUoCZuiVjCSRY8QUSwUKJ1QVV1LTtvNa7KzKjGny6wVQwM92xsxID9LEmKQ==" saltValue="bhnqBFEBO4POJNn/slZs5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83"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64" zoomScaleNormal="85" zoomScaleSheetLayoutView="100" workbookViewId="0">
      <selection activeCell="BG72" sqref="BG7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nquMBTgyTxg+yKbPMhBr8icLZ/Yinv4SNKlPRQo9b70TRAPUAtFwbi5B/Id2SIYg35sRv9hXa/DUE4exYz5MA==" saltValue="eE8u7/ZYxxDc+ebu/QiJ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67"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GNMIjMgc58M10Np09movR+xIx+6Sl30/bX+fxaxgZqwMu7NMZ4xFW7aGHJwtVewICnrqXeonzdmmq1vQRqh9w==" saltValue="qdj+GxTlQq2tkm+L7Abk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5109200</v>
      </c>
      <c r="AP9" s="269">
        <v>103993</v>
      </c>
      <c r="AQ9" s="270">
        <v>98214</v>
      </c>
      <c r="AR9" s="271">
        <v>5.9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6451</v>
      </c>
      <c r="AP10" s="272">
        <v>131</v>
      </c>
      <c r="AQ10" s="273">
        <v>8330</v>
      </c>
      <c r="AR10" s="274">
        <v>-98.4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207975</v>
      </c>
      <c r="AP11" s="272">
        <v>4233</v>
      </c>
      <c r="AQ11" s="273">
        <v>2236</v>
      </c>
      <c r="AR11" s="274">
        <v>89.3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12</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104233</v>
      </c>
      <c r="AP13" s="272">
        <v>2122</v>
      </c>
      <c r="AQ13" s="273">
        <v>3111</v>
      </c>
      <c r="AR13" s="274">
        <v>-31.8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63292</v>
      </c>
      <c r="AP14" s="272">
        <v>1288</v>
      </c>
      <c r="AQ14" s="273">
        <v>1882</v>
      </c>
      <c r="AR14" s="274">
        <v>-31.6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-301669</v>
      </c>
      <c r="AP15" s="272">
        <v>-6140</v>
      </c>
      <c r="AQ15" s="273">
        <v>-6411</v>
      </c>
      <c r="AR15" s="274">
        <v>-4.2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5189482</v>
      </c>
      <c r="AP16" s="272">
        <v>105628</v>
      </c>
      <c r="AQ16" s="273">
        <v>107373</v>
      </c>
      <c r="AR16" s="274">
        <v>-1.6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9.1</v>
      </c>
      <c r="AP21" s="286">
        <v>9.17</v>
      </c>
      <c r="AQ21" s="287">
        <v>-7.0000000000000007E-2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99.8</v>
      </c>
      <c r="AP22" s="291">
        <v>97.5</v>
      </c>
      <c r="AQ22" s="292">
        <v>2.2999999999999998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1853526</v>
      </c>
      <c r="AP32" s="300">
        <v>37727</v>
      </c>
      <c r="AQ32" s="301">
        <v>55954</v>
      </c>
      <c r="AR32" s="302">
        <v>-32.6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749108</v>
      </c>
      <c r="AP35" s="300">
        <v>15247</v>
      </c>
      <c r="AQ35" s="301">
        <v>17691</v>
      </c>
      <c r="AR35" s="302">
        <v>-13.8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487</v>
      </c>
      <c r="AP36" s="300" t="s">
        <v>487</v>
      </c>
      <c r="AQ36" s="301">
        <v>2603</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579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4</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-617225</v>
      </c>
      <c r="AP39" s="300">
        <v>-12563</v>
      </c>
      <c r="AQ39" s="301">
        <v>-4663</v>
      </c>
      <c r="AR39" s="302">
        <v>169.4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-1634093</v>
      </c>
      <c r="AP40" s="300">
        <v>-33261</v>
      </c>
      <c r="AQ40" s="301">
        <v>-48945</v>
      </c>
      <c r="AR40" s="302">
        <v>-32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351316</v>
      </c>
      <c r="AP41" s="300">
        <v>7151</v>
      </c>
      <c r="AQ41" s="301">
        <v>23225</v>
      </c>
      <c r="AR41" s="302">
        <v>-69.2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2729554</v>
      </c>
      <c r="AN51" s="322">
        <v>55071</v>
      </c>
      <c r="AO51" s="323">
        <v>-2.7</v>
      </c>
      <c r="AP51" s="324">
        <v>76347</v>
      </c>
      <c r="AQ51" s="325">
        <v>22.4</v>
      </c>
      <c r="AR51" s="326">
        <v>-25.1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1355552</v>
      </c>
      <c r="AN52" s="330">
        <v>27350</v>
      </c>
      <c r="AO52" s="331">
        <v>-5.6</v>
      </c>
      <c r="AP52" s="332">
        <v>41762</v>
      </c>
      <c r="AQ52" s="333">
        <v>18.2</v>
      </c>
      <c r="AR52" s="334">
        <v>-23.8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2899435</v>
      </c>
      <c r="AN53" s="322">
        <v>58648</v>
      </c>
      <c r="AO53" s="323">
        <v>6.5</v>
      </c>
      <c r="AP53" s="324">
        <v>69604</v>
      </c>
      <c r="AQ53" s="325">
        <v>-8.8000000000000007</v>
      </c>
      <c r="AR53" s="326">
        <v>15.3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1096827</v>
      </c>
      <c r="AN54" s="330">
        <v>22186</v>
      </c>
      <c r="AO54" s="331">
        <v>-18.899999999999999</v>
      </c>
      <c r="AP54" s="332">
        <v>36247</v>
      </c>
      <c r="AQ54" s="333">
        <v>-13.2</v>
      </c>
      <c r="AR54" s="334">
        <v>-5.7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3682152</v>
      </c>
      <c r="AN55" s="322">
        <v>74382</v>
      </c>
      <c r="AO55" s="323">
        <v>26.8</v>
      </c>
      <c r="AP55" s="324">
        <v>68410</v>
      </c>
      <c r="AQ55" s="325">
        <v>-1.7</v>
      </c>
      <c r="AR55" s="326">
        <v>28.5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1163769</v>
      </c>
      <c r="AN56" s="330">
        <v>23509</v>
      </c>
      <c r="AO56" s="331">
        <v>6</v>
      </c>
      <c r="AP56" s="332">
        <v>35086</v>
      </c>
      <c r="AQ56" s="333">
        <v>-3.2</v>
      </c>
      <c r="AR56" s="334">
        <v>9.1999999999999993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1114228</v>
      </c>
      <c r="AN57" s="322">
        <v>22595</v>
      </c>
      <c r="AO57" s="323">
        <v>-69.599999999999994</v>
      </c>
      <c r="AP57" s="324">
        <v>73019</v>
      </c>
      <c r="AQ57" s="325">
        <v>6.7</v>
      </c>
      <c r="AR57" s="326">
        <v>-76.3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811219</v>
      </c>
      <c r="AN58" s="330">
        <v>16450</v>
      </c>
      <c r="AO58" s="331">
        <v>-30</v>
      </c>
      <c r="AP58" s="332">
        <v>39427</v>
      </c>
      <c r="AQ58" s="333">
        <v>12.4</v>
      </c>
      <c r="AR58" s="334">
        <v>-42.4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1418032</v>
      </c>
      <c r="AN59" s="322">
        <v>28863</v>
      </c>
      <c r="AO59" s="323">
        <v>27.7</v>
      </c>
      <c r="AP59" s="324">
        <v>76590</v>
      </c>
      <c r="AQ59" s="325">
        <v>4.9000000000000004</v>
      </c>
      <c r="AR59" s="326">
        <v>22.8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880056</v>
      </c>
      <c r="AN60" s="330">
        <v>17913</v>
      </c>
      <c r="AO60" s="331">
        <v>8.9</v>
      </c>
      <c r="AP60" s="332">
        <v>42387</v>
      </c>
      <c r="AQ60" s="333">
        <v>7.5</v>
      </c>
      <c r="AR60" s="334">
        <v>1.4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2368680</v>
      </c>
      <c r="AN61" s="337">
        <v>47912</v>
      </c>
      <c r="AO61" s="338">
        <v>-2.2999999999999998</v>
      </c>
      <c r="AP61" s="339">
        <v>72794</v>
      </c>
      <c r="AQ61" s="340">
        <v>4.7</v>
      </c>
      <c r="AR61" s="326">
        <v>-7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1061485</v>
      </c>
      <c r="AN62" s="330">
        <v>21482</v>
      </c>
      <c r="AO62" s="331">
        <v>-7.9</v>
      </c>
      <c r="AP62" s="332">
        <v>38982</v>
      </c>
      <c r="AQ62" s="333">
        <v>4.3</v>
      </c>
      <c r="AR62" s="334">
        <v>-12.2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LsjMB+Js09oH8quBp95JVJ4laczV0dnus5Dq6d9LKBoO0OP1WdOrCIkWlS3w0v7nhmTo8m9deOUqh1JansrAA==" saltValue="XuXb3yGpq/r38ItWfS3g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election activeCell="BI94" sqref="BI94"/>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QksTtnBdtBOF6PRHTOdk1zTdZMD7M99+ifLxVey9/OWQccA2vxQdFWVdfxtzM6Lj9JRjQnMPybnqYpX5P+yzww==" saltValue="inFpeaBKHK7QIJI2sunB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Normal="100" zoomScaleSheetLayoutView="55" workbookViewId="0">
      <selection activeCell="AF103" sqref="AF103"/>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gBGPNuPX4KxTr1whOBOn1Mk6hZpc8+bPaIOQHDLYAfEmjM8dzbYA7WpQhVmBzZ28IzXMsjoiet+rUDN4EAzDaw==" saltValue="CtqlWPwIgXN2txWl7e7H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80" zoomScaleNormal="80" zoomScaleSheetLayoutView="100" workbookViewId="0">
      <selection activeCell="F47" sqref="F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17.93</v>
      </c>
      <c r="G47" s="12">
        <v>17.12</v>
      </c>
      <c r="H47" s="12">
        <v>16.12</v>
      </c>
      <c r="I47" s="12">
        <v>13.74</v>
      </c>
      <c r="J47" s="13">
        <v>10.98</v>
      </c>
    </row>
    <row r="48" spans="2:10" ht="57.75" customHeight="1" x14ac:dyDescent="0.2">
      <c r="B48" s="14"/>
      <c r="C48" s="1141" t="s">
        <v>4</v>
      </c>
      <c r="D48" s="1141"/>
      <c r="E48" s="1142"/>
      <c r="F48" s="15">
        <v>6.75</v>
      </c>
      <c r="G48" s="16">
        <v>7.88</v>
      </c>
      <c r="H48" s="16">
        <v>5.23</v>
      </c>
      <c r="I48" s="16">
        <v>4.62</v>
      </c>
      <c r="J48" s="17">
        <v>3.45</v>
      </c>
    </row>
    <row r="49" spans="2:10" ht="57.75" customHeight="1" thickBot="1" x14ac:dyDescent="0.25">
      <c r="B49" s="18"/>
      <c r="C49" s="1143" t="s">
        <v>5</v>
      </c>
      <c r="D49" s="1143"/>
      <c r="E49" s="1144"/>
      <c r="F49" s="19" t="s">
        <v>530</v>
      </c>
      <c r="G49" s="20" t="s">
        <v>531</v>
      </c>
      <c r="H49" s="20" t="s">
        <v>532</v>
      </c>
      <c r="I49" s="20" t="s">
        <v>533</v>
      </c>
      <c r="J49" s="21" t="s">
        <v>534</v>
      </c>
    </row>
    <row r="50" spans="2:10" ht="13.2" x14ac:dyDescent="0.2"/>
  </sheetData>
  <sheetProtection algorithmName="SHA-512" hashValue="hJZAZ38zW2hdLkNJF21pfDhd7iIXNe2FrD08jBeYygkoTlPALsW7qGnAr1KLu4l69B1yZv0LODBqd2Mn3+YpEg==" saltValue="IB1Xqm4X1YwNQylKI1/Y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2026-03-16T02:39:30Z</cp:lastPrinted>
  <dcterms:created xsi:type="dcterms:W3CDTF">2026-02-23T07:19:13Z</dcterms:created>
  <dcterms:modified xsi:type="dcterms:W3CDTF">2026-03-16T04:02:32Z</dcterms:modified>
  <cp:category/>
</cp:coreProperties>
</file>